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155" yWindow="-180" windowWidth="20115" windowHeight="12630"/>
  </bookViews>
  <sheets>
    <sheet name="チェックシート" sheetId="11" r:id="rId1"/>
    <sheet name="フィードバックレポート" sheetId="14" r:id="rId2"/>
    <sheet name="#" sheetId="6" state="hidden" r:id="rId3"/>
  </sheets>
  <definedNames>
    <definedName name="_xlnm.Print_Area" localSheetId="1">フィードバックレポート!$A$1:$T$52</definedName>
  </definedNames>
  <calcPr calcId="145621"/>
</workbook>
</file>

<file path=xl/calcChain.xml><?xml version="1.0" encoding="utf-8"?>
<calcChain xmlns="http://schemas.openxmlformats.org/spreadsheetml/2006/main">
  <c r="Z45" i="14" l="1"/>
  <c r="Z42" i="14"/>
  <c r="Z41" i="14"/>
  <c r="Z39" i="14"/>
  <c r="Z38" i="14"/>
  <c r="Z28" i="14"/>
  <c r="Z20" i="14"/>
  <c r="G29" i="14"/>
  <c r="AC20" i="14" s="1"/>
  <c r="G25" i="14"/>
  <c r="AC18" i="14" s="1"/>
  <c r="G23" i="14"/>
  <c r="AC17" i="14" s="1"/>
  <c r="W17" i="14" l="1"/>
  <c r="D33" i="11" l="1"/>
  <c r="D32" i="11"/>
  <c r="Z44" i="14" s="1"/>
  <c r="D31" i="11"/>
  <c r="D30" i="11"/>
  <c r="D29" i="11"/>
  <c r="D28" i="11"/>
  <c r="D27" i="11"/>
  <c r="Z37" i="14" s="1"/>
  <c r="D26" i="11"/>
  <c r="Z36" i="14" s="1"/>
  <c r="D25" i="11"/>
  <c r="Z34" i="14" s="1"/>
  <c r="D24" i="11"/>
  <c r="Z33" i="14" s="1"/>
  <c r="D23" i="11"/>
  <c r="Z32" i="14" s="1"/>
  <c r="D22" i="11"/>
  <c r="Z31" i="14" s="1"/>
  <c r="D21" i="11"/>
  <c r="Z30" i="14" s="1"/>
  <c r="D20" i="11"/>
  <c r="D19" i="11"/>
  <c r="Z27" i="14" s="1"/>
  <c r="D18" i="11"/>
  <c r="Z26" i="14" s="1"/>
  <c r="D17" i="11"/>
  <c r="Z24" i="14" s="1"/>
  <c r="D16" i="11"/>
  <c r="Z23" i="14" s="1"/>
  <c r="D15" i="11"/>
  <c r="Z22" i="14" s="1"/>
  <c r="D14" i="11"/>
  <c r="D13" i="11"/>
  <c r="Z19" i="14" s="1"/>
  <c r="D12" i="11"/>
  <c r="D11" i="11"/>
  <c r="Z16" i="14" s="1"/>
  <c r="D10" i="11"/>
  <c r="D9" i="11"/>
  <c r="Z14" i="14" s="1"/>
  <c r="D8" i="11"/>
  <c r="Z13" i="14" s="1"/>
  <c r="D7" i="11"/>
  <c r="Z12" i="14" s="1"/>
  <c r="D6" i="11"/>
  <c r="Z18" i="14" l="1"/>
  <c r="Z15" i="14"/>
  <c r="Z11" i="14"/>
  <c r="G12" i="11" l="1"/>
  <c r="G12" i="14" l="1"/>
  <c r="W12" i="14" s="1"/>
  <c r="G6" i="11"/>
  <c r="G10" i="14" s="1"/>
  <c r="W11" i="14" l="1"/>
  <c r="H6" i="11"/>
  <c r="G32" i="11"/>
  <c r="G27" i="14" s="1"/>
  <c r="AC19" i="14" s="1"/>
  <c r="W18" i="14" s="1"/>
  <c r="H32" i="11" l="1"/>
  <c r="G33" i="11"/>
  <c r="G30" i="11"/>
  <c r="G31" i="11"/>
  <c r="G21" i="11" l="1"/>
  <c r="G18" i="14" s="1"/>
  <c r="W15" i="14" s="1"/>
  <c r="G15" i="11"/>
  <c r="G14" i="14" s="1"/>
  <c r="G18" i="11"/>
  <c r="G26" i="11"/>
  <c r="G21" i="14" l="1"/>
  <c r="W16" i="14" s="1"/>
  <c r="G16" i="14"/>
  <c r="W14" i="14" s="1"/>
  <c r="W13" i="14"/>
  <c r="G31" i="14"/>
  <c r="E7" i="14" s="1"/>
  <c r="D36" i="11"/>
  <c r="C35" i="11" s="1"/>
  <c r="H21" i="11"/>
  <c r="H15" i="11"/>
</calcChain>
</file>

<file path=xl/sharedStrings.xml><?xml version="1.0" encoding="utf-8"?>
<sst xmlns="http://schemas.openxmlformats.org/spreadsheetml/2006/main" count="194" uniqueCount="181">
  <si>
    <t>評価指標</t>
    <rPh sb="0" eb="2">
      <t>ヒョウカ</t>
    </rPh>
    <rPh sb="2" eb="4">
      <t>シヒョウ</t>
    </rPh>
    <phoneticPr fontId="4"/>
  </si>
  <si>
    <t>①-１ 商品・サービスの開発（商品化・サービス化）</t>
    <phoneticPr fontId="4"/>
  </si>
  <si>
    <t>①-２ 商品・サービスの開発（多角化等）</t>
    <phoneticPr fontId="4"/>
  </si>
  <si>
    <t>②-１ 販路開拓・プロモーション（新規販路の開拓・拡充）</t>
    <phoneticPr fontId="4"/>
  </si>
  <si>
    <t>②-２ 販路開拓・プロモーション（メディア等への情報発信）</t>
    <phoneticPr fontId="4"/>
  </si>
  <si>
    <t>③-１ 連携・コーディネート
（生産・加工・流通の連携や一体化、異業種との連携）</t>
    <phoneticPr fontId="4"/>
  </si>
  <si>
    <t>③-２ 連携・コーディネート（地域活性化への貢献）</t>
    <phoneticPr fontId="4"/>
  </si>
  <si>
    <t>その他アピールポイント</t>
    <rPh sb="2" eb="3">
      <t>タ</t>
    </rPh>
    <phoneticPr fontId="1"/>
  </si>
  <si>
    <t>事業成果</t>
    <rPh sb="0" eb="2">
      <t>ジギョウ</t>
    </rPh>
    <rPh sb="2" eb="4">
      <t>セイカ</t>
    </rPh>
    <phoneticPr fontId="1"/>
  </si>
  <si>
    <t>1．複数名雇用した</t>
    <rPh sb="2" eb="5">
      <t>フクスウメイ</t>
    </rPh>
    <rPh sb="5" eb="7">
      <t>コヨウ</t>
    </rPh>
    <phoneticPr fontId="1"/>
  </si>
  <si>
    <t>3．実績はないが雇用できる可能性がある</t>
    <rPh sb="2" eb="4">
      <t>ジッセキ</t>
    </rPh>
    <rPh sb="8" eb="10">
      <t>コヨウ</t>
    </rPh>
    <rPh sb="13" eb="16">
      <t>カノウセイ</t>
    </rPh>
    <phoneticPr fontId="1"/>
  </si>
  <si>
    <t>4．雇用できそうにない</t>
    <rPh sb="2" eb="4">
      <t>コヨウ</t>
    </rPh>
    <phoneticPr fontId="1"/>
  </si>
  <si>
    <t>1．複数実施している</t>
    <rPh sb="2" eb="4">
      <t>フクスウ</t>
    </rPh>
    <rPh sb="4" eb="6">
      <t>ジッシ</t>
    </rPh>
    <phoneticPr fontId="1"/>
  </si>
  <si>
    <t>2．実施している</t>
    <rPh sb="2" eb="4">
      <t>ジッシ</t>
    </rPh>
    <phoneticPr fontId="1"/>
  </si>
  <si>
    <t>3．企画している</t>
    <rPh sb="2" eb="4">
      <t>キカク</t>
    </rPh>
    <phoneticPr fontId="1"/>
  </si>
  <si>
    <t>4．企画・計画なし</t>
    <rPh sb="2" eb="4">
      <t>キカク</t>
    </rPh>
    <rPh sb="5" eb="7">
      <t>ケイカク</t>
    </rPh>
    <phoneticPr fontId="1"/>
  </si>
  <si>
    <t>1．売上増（利益増）</t>
    <rPh sb="2" eb="4">
      <t>ウリアゲ</t>
    </rPh>
    <rPh sb="4" eb="5">
      <t>ゾウ</t>
    </rPh>
    <rPh sb="6" eb="8">
      <t>リエキ</t>
    </rPh>
    <rPh sb="8" eb="9">
      <t>ゾウ</t>
    </rPh>
    <phoneticPr fontId="1"/>
  </si>
  <si>
    <t>2．売上増（利益横ばい）</t>
    <rPh sb="2" eb="4">
      <t>ウリアゲ</t>
    </rPh>
    <rPh sb="4" eb="5">
      <t>ゾウ</t>
    </rPh>
    <rPh sb="6" eb="8">
      <t>リエキ</t>
    </rPh>
    <rPh sb="8" eb="9">
      <t>ヨコ</t>
    </rPh>
    <phoneticPr fontId="1"/>
  </si>
  <si>
    <t>3．売上横ばい</t>
    <rPh sb="2" eb="4">
      <t>ウリアゲ</t>
    </rPh>
    <rPh sb="4" eb="5">
      <t>ヨコ</t>
    </rPh>
    <phoneticPr fontId="1"/>
  </si>
  <si>
    <t>4．売上減少</t>
    <rPh sb="2" eb="4">
      <t>ウリアゲ</t>
    </rPh>
    <rPh sb="4" eb="6">
      <t>ゲンショウ</t>
    </rPh>
    <phoneticPr fontId="1"/>
  </si>
  <si>
    <t>1．チーム全体の利益確保</t>
    <rPh sb="5" eb="7">
      <t>ゼンタイ</t>
    </rPh>
    <rPh sb="8" eb="10">
      <t>リエキ</t>
    </rPh>
    <rPh sb="10" eb="12">
      <t>カクホ</t>
    </rPh>
    <phoneticPr fontId="1"/>
  </si>
  <si>
    <t>2．自身以外複数の利益確保</t>
    <rPh sb="2" eb="4">
      <t>ジシン</t>
    </rPh>
    <rPh sb="4" eb="6">
      <t>イガイ</t>
    </rPh>
    <rPh sb="6" eb="8">
      <t>フクスウ</t>
    </rPh>
    <rPh sb="9" eb="11">
      <t>リエキ</t>
    </rPh>
    <rPh sb="11" eb="13">
      <t>カクホ</t>
    </rPh>
    <phoneticPr fontId="1"/>
  </si>
  <si>
    <t>4．相互の利益確保なし</t>
    <rPh sb="2" eb="4">
      <t>ソウゴ</t>
    </rPh>
    <rPh sb="5" eb="7">
      <t>リエキ</t>
    </rPh>
    <rPh sb="7" eb="9">
      <t>カクホ</t>
    </rPh>
    <phoneticPr fontId="1"/>
  </si>
  <si>
    <t>④-2</t>
    <phoneticPr fontId="1"/>
  </si>
  <si>
    <t>⑤-1</t>
    <phoneticPr fontId="1"/>
  </si>
  <si>
    <t>⑤-2</t>
    <phoneticPr fontId="1"/>
  </si>
  <si>
    <t>①-1～③-2</t>
    <phoneticPr fontId="1"/>
  </si>
  <si>
    <t>3．自身以外 1者の利益確保</t>
    <rPh sb="2" eb="4">
      <t>ジシン</t>
    </rPh>
    <rPh sb="4" eb="6">
      <t>イガイ</t>
    </rPh>
    <rPh sb="8" eb="9">
      <t>シャ</t>
    </rPh>
    <rPh sb="10" eb="12">
      <t>リエキ</t>
    </rPh>
    <rPh sb="12" eb="14">
      <t>カクホ</t>
    </rPh>
    <phoneticPr fontId="1"/>
  </si>
  <si>
    <t>2． 1名雇用した</t>
    <rPh sb="4" eb="5">
      <t>メイ</t>
    </rPh>
    <rPh sb="5" eb="7">
      <t>コヨウ</t>
    </rPh>
    <phoneticPr fontId="1"/>
  </si>
  <si>
    <t>獲得ポイント
（Ａ）</t>
    <rPh sb="0" eb="2">
      <t>カクトク</t>
    </rPh>
    <phoneticPr fontId="1"/>
  </si>
  <si>
    <t>ポイント合計
（Ｂ）</t>
    <rPh sb="4" eb="6">
      <t>ゴウケイ</t>
    </rPh>
    <phoneticPr fontId="1"/>
  </si>
  <si>
    <t>配点
（Z）</t>
    <rPh sb="0" eb="2">
      <t>ハイテン</t>
    </rPh>
    <phoneticPr fontId="1"/>
  </si>
  <si>
    <t>獲得点
(A)/(B)×(Z)</t>
    <rPh sb="0" eb="2">
      <t>カクトク</t>
    </rPh>
    <rPh sb="2" eb="3">
      <t>テン</t>
    </rPh>
    <phoneticPr fontId="1"/>
  </si>
  <si>
    <t>入力欄↓↓</t>
    <rPh sb="0" eb="2">
      <t>ニュウリョク</t>
    </rPh>
    <rPh sb="2" eb="3">
      <t>ラン</t>
    </rPh>
    <phoneticPr fontId="1"/>
  </si>
  <si>
    <t>レベル段位の判定</t>
    <rPh sb="3" eb="5">
      <t>ダンイ</t>
    </rPh>
    <rPh sb="6" eb="8">
      <t>ハンテイ</t>
    </rPh>
    <phoneticPr fontId="1"/>
  </si>
  <si>
    <t>1．自信を持って記入できる</t>
    <rPh sb="2" eb="4">
      <t>ジシン</t>
    </rPh>
    <rPh sb="5" eb="6">
      <t>モ</t>
    </rPh>
    <rPh sb="8" eb="10">
      <t>キニュウ</t>
    </rPh>
    <phoneticPr fontId="1"/>
  </si>
  <si>
    <t>2．まあまあ自信を持って記入できる</t>
    <rPh sb="6" eb="8">
      <t>ジシン</t>
    </rPh>
    <rPh sb="9" eb="10">
      <t>モ</t>
    </rPh>
    <rPh sb="12" eb="14">
      <t>キニュウ</t>
    </rPh>
    <phoneticPr fontId="1"/>
  </si>
  <si>
    <t>3．記入できる</t>
    <rPh sb="2" eb="4">
      <t>キニュウ</t>
    </rPh>
    <phoneticPr fontId="1"/>
  </si>
  <si>
    <t>4．なんとか記入できる</t>
    <rPh sb="6" eb="8">
      <t>キニュウ</t>
    </rPh>
    <phoneticPr fontId="1"/>
  </si>
  <si>
    <t>④-1</t>
    <phoneticPr fontId="1"/>
  </si>
  <si>
    <t>2)商品やサービスの開発にあたり自身や自分達の連携体・枠組みの強み（内部環境）をどのように利活用したか（しているか）</t>
    <phoneticPr fontId="4"/>
  </si>
  <si>
    <t>3)商品やサービス等の想定される市場の規模や成長性をどのように検討したか（しているか）。どのような方法や手法を駆使し取組や活動の中で何を検討したのか。</t>
    <phoneticPr fontId="1"/>
  </si>
  <si>
    <t>4）商品やサービスの最終消費者はどのような人か、どのような利用シーン想定したか（しているか）。</t>
    <phoneticPr fontId="1"/>
  </si>
  <si>
    <t>5）競合相手に対する競争優位性（外部環境）について、どのような判断を行っているか。</t>
    <phoneticPr fontId="1"/>
  </si>
  <si>
    <t>6）取組や活動、商品やサービスの損益分岐点をどのように計算しているか。その結果と現在の状況について記載してください。</t>
    <phoneticPr fontId="1"/>
  </si>
  <si>
    <t>1）商品やサービスを発展的に展開する上で、その活動をどのように広げたか（深めたのか）、なぜその選択を行った（行っている）のか。</t>
    <phoneticPr fontId="1"/>
  </si>
  <si>
    <t>2）上記の展開を進める中で、連携する各事業者に対し、どのような経営上のメリット（定量的でも定性的でも可）を創出したか。</t>
    <phoneticPr fontId="1"/>
  </si>
  <si>
    <t>3）その活動は今後どのように発展して行くのか（発展する予定か）。また、その活動をもとに次の商品やサービス等の展開はどのようなものを想定しているか。</t>
    <phoneticPr fontId="1"/>
  </si>
  <si>
    <t>1）６次産業化や食農連携で開発する商品の販路として考えられるものを、販路の特性等に応じ整理して列挙してください。</t>
  </si>
  <si>
    <t>申請書へ記載する質問事項</t>
    <rPh sb="0" eb="3">
      <t>シンセイショ</t>
    </rPh>
    <rPh sb="4" eb="6">
      <t>キサイ</t>
    </rPh>
    <rPh sb="8" eb="10">
      <t>シツモン</t>
    </rPh>
    <rPh sb="10" eb="12">
      <t>ジコウ</t>
    </rPh>
    <phoneticPr fontId="4"/>
  </si>
  <si>
    <t>2）取組や活動により開発した商品を、具体的な事業として展開するために、上記で列挙した販路のうち、どのような理由でどのような販路を選択したか（しているか）。また、その相手先へのアプローチはどのような方法があるか。</t>
    <phoneticPr fontId="1"/>
  </si>
  <si>
    <t>3）取組や活動により開発した商品のサプライチェーン（商流・物流・情報流）について、どのような方法、考えで現在のフローを構築したか（しているか）。また、そのフローは効率的かつ効果的な方法であるか。</t>
    <phoneticPr fontId="1"/>
  </si>
  <si>
    <t>1）取組や活動により開発した商品やサービスを、最終消費者に認知させるための手段は、どのようなものが考えられるか（どのような方法を選んでいるか）。その種類と効果について記載してください。</t>
    <phoneticPr fontId="1"/>
  </si>
  <si>
    <t>2）取組や活動により開発した商品やサービスを、最終消費者に体験させるための手段は、どのようなものが考えられるか（どのような方法を選んでいるか）。その種類と効果について記してください。</t>
    <phoneticPr fontId="1"/>
  </si>
  <si>
    <t>3）商品やサービスの評判を把握する手段は、どのような方法が考えられるか。</t>
    <phoneticPr fontId="1"/>
  </si>
  <si>
    <t>1）取組や活動を推進する連携体や枠組みを推進・発展させるために、どのような人的ネットワークを構築したか（しているか）。構築の方法や狙いも含めて記載してください。</t>
    <phoneticPr fontId="1"/>
  </si>
  <si>
    <t>2）取組や活動を推進する連携体や枠組みにおいて、どのような方法で相手の能力を活かしているか（活かしたか）。</t>
  </si>
  <si>
    <t>3）取組や活動を推進する連携体や枠組みにおいて、連携事業者間の付加価値配分はどのように行ったか（行っているか）。</t>
    <phoneticPr fontId="1"/>
  </si>
  <si>
    <t>4）連携体や枠組みで発生した課題を解決するため、どのよう手段を講じているか（講じたか）。利害関係者の意見調整の際に、自身はどのような役割を果たしているか。</t>
    <phoneticPr fontId="1"/>
  </si>
  <si>
    <t>5）連携体や枠組みの活動がとん挫しそうになった場合（商品の売れ行きが伸び悩む等）、どのような方法をもって軌道修正を講じているか（講じたか）。また、その状況から脱出するために、連携体や枠組み全体のモチベーションを向上させているか。</t>
    <phoneticPr fontId="1"/>
  </si>
  <si>
    <t>1）取組や活動を推進することは、どのように地域に寄与しているか（寄与したか）。</t>
    <phoneticPr fontId="1"/>
  </si>
  <si>
    <t>2）商品やサービスの成功、連携等による取組や活動を推進することで、地域への経済的な波及効果をどのようにシミュレーションしているか（したか）。</t>
    <phoneticPr fontId="1"/>
  </si>
  <si>
    <t>3）商品やサービスの成功、連携等による取組や活動を推進することで、地域への非経済的な波及効果をどのようにシミュレーションしているか（したか）。</t>
    <phoneticPr fontId="1"/>
  </si>
  <si>
    <t>4）地域活性化のために本業とは直接的には関係のない活動は行っているか。その活動は当該事例とどのように繋がっているか。</t>
    <phoneticPr fontId="1"/>
  </si>
  <si>
    <t>1）当該商品の成功により連携事業者のいずれかが新たな人材を雇用できる（した）。</t>
    <phoneticPr fontId="1"/>
  </si>
  <si>
    <t>2）当該商品を通じて、便益創出・雇用創出以外の社会貢献を企図している（した）。</t>
    <phoneticPr fontId="1"/>
  </si>
  <si>
    <t>1）当該商品の売上げは伸びている。</t>
    <phoneticPr fontId="1"/>
  </si>
  <si>
    <t>2）当該商品により全連携事業者が利益を確保できている</t>
    <phoneticPr fontId="1"/>
  </si>
  <si>
    <t>もうひと頑張り！</t>
    <rPh sb="4" eb="6">
      <t>ガンバ</t>
    </rPh>
    <phoneticPr fontId="1"/>
  </si>
  <si>
    <t>プログラム受講がオススメ！！</t>
    <rPh sb="5" eb="7">
      <t>ジュコウ</t>
    </rPh>
    <phoneticPr fontId="1"/>
  </si>
  <si>
    <t>5．記入できない</t>
    <rPh sb="2" eb="4">
      <t>キニュウ</t>
    </rPh>
    <phoneticPr fontId="4"/>
  </si>
  <si>
    <t>レベル４合格できそう！</t>
    <rPh sb="4" eb="6">
      <t>ゴウカク</t>
    </rPh>
    <phoneticPr fontId="1"/>
  </si>
  <si>
    <t>記入できるかチェックしてみよう！</t>
    <rPh sb="0" eb="2">
      <t>キニュウ</t>
    </rPh>
    <phoneticPr fontId="1"/>
  </si>
  <si>
    <t>5．実績がない</t>
    <rPh sb="2" eb="4">
      <t>ジッセキ</t>
    </rPh>
    <phoneticPr fontId="4"/>
  </si>
  <si>
    <r>
      <rPr>
        <b/>
        <sz val="10"/>
        <color rgb="FFFF0000"/>
        <rFont val="メイリオ"/>
        <family val="3"/>
        <charset val="128"/>
      </rPr>
      <t>半分以上の得点が
必要なカテゴリー</t>
    </r>
    <r>
      <rPr>
        <b/>
        <sz val="10"/>
        <color theme="0"/>
        <rFont val="メイリオ"/>
        <family val="3"/>
        <charset val="128"/>
      </rPr>
      <t>で
得点できていないと
合格になりません</t>
    </r>
    <rPh sb="0" eb="2">
      <t>ハンブン</t>
    </rPh>
    <rPh sb="2" eb="4">
      <t>イジョウ</t>
    </rPh>
    <rPh sb="5" eb="7">
      <t>トクテン</t>
    </rPh>
    <rPh sb="9" eb="11">
      <t>ヒツヨウ</t>
    </rPh>
    <rPh sb="19" eb="21">
      <t>トクテン</t>
    </rPh>
    <rPh sb="29" eb="31">
      <t>ゴウカク</t>
    </rPh>
    <phoneticPr fontId="1"/>
  </si>
  <si>
    <t>　判定結果：</t>
    <rPh sb="1" eb="2">
      <t>ハン</t>
    </rPh>
    <rPh sb="2" eb="3">
      <t>サダム</t>
    </rPh>
    <phoneticPr fontId="1"/>
  </si>
  <si>
    <t>あなたの能力や実績に対する「強み」と「弱み」の客観指標</t>
    <rPh sb="4" eb="6">
      <t>ノウリョク</t>
    </rPh>
    <rPh sb="7" eb="9">
      <t>ジッセキ</t>
    </rPh>
    <rPh sb="10" eb="11">
      <t>タイ</t>
    </rPh>
    <rPh sb="14" eb="15">
      <t>ツヨ</t>
    </rPh>
    <rPh sb="19" eb="20">
      <t>ヨワ</t>
    </rPh>
    <rPh sb="23" eb="25">
      <t>キャクカン</t>
    </rPh>
    <rPh sb="25" eb="27">
      <t>シヒョウ</t>
    </rPh>
    <phoneticPr fontId="1"/>
  </si>
  <si>
    <r>
      <t xml:space="preserve">判定結果を受けた後のご対応について
</t>
    </r>
    <r>
      <rPr>
        <b/>
        <sz val="10"/>
        <color theme="1"/>
        <rFont val="メイリオ"/>
        <family val="3"/>
        <charset val="128"/>
      </rPr>
      <t>取得したレベルにより段位付与の方法が異なります</t>
    </r>
    <rPh sb="0" eb="2">
      <t>ハンテイ</t>
    </rPh>
    <rPh sb="2" eb="4">
      <t>ケッカ</t>
    </rPh>
    <rPh sb="5" eb="6">
      <t>ウ</t>
    </rPh>
    <rPh sb="8" eb="9">
      <t>ノチ</t>
    </rPh>
    <rPh sb="11" eb="13">
      <t>タイオウ</t>
    </rPh>
    <phoneticPr fontId="1"/>
  </si>
  <si>
    <t xml:space="preserve"> 審査結果を評価指標ごとに分け整理を行っています。自身の強いところ、弱いところを知り、これから「食の６次産業化プロデューサー」としてご自身の知識や能力、実践的スキル等を高めてゆく判断材料としてご確認ください。</t>
    <rPh sb="1" eb="3">
      <t>シンサ</t>
    </rPh>
    <rPh sb="3" eb="5">
      <t>ケッカ</t>
    </rPh>
    <rPh sb="6" eb="8">
      <t>ヒョウカ</t>
    </rPh>
    <rPh sb="8" eb="10">
      <t>シヒョウ</t>
    </rPh>
    <rPh sb="13" eb="14">
      <t>ワ</t>
    </rPh>
    <rPh sb="15" eb="17">
      <t>セイリ</t>
    </rPh>
    <rPh sb="18" eb="19">
      <t>オコナ</t>
    </rPh>
    <rPh sb="25" eb="27">
      <t>ジシン</t>
    </rPh>
    <rPh sb="28" eb="29">
      <t>ツヨ</t>
    </rPh>
    <rPh sb="34" eb="35">
      <t>ヨワ</t>
    </rPh>
    <rPh sb="40" eb="41">
      <t>シ</t>
    </rPh>
    <rPh sb="48" eb="49">
      <t>ショク</t>
    </rPh>
    <rPh sb="51" eb="52">
      <t>ジ</t>
    </rPh>
    <rPh sb="52" eb="55">
      <t>サンギョウカ</t>
    </rPh>
    <rPh sb="67" eb="69">
      <t>ジシン</t>
    </rPh>
    <rPh sb="70" eb="72">
      <t>チシキ</t>
    </rPh>
    <rPh sb="73" eb="75">
      <t>ノウリョク</t>
    </rPh>
    <rPh sb="76" eb="79">
      <t>ジッセンテキ</t>
    </rPh>
    <rPh sb="82" eb="83">
      <t>トウ</t>
    </rPh>
    <rPh sb="84" eb="85">
      <t>タカ</t>
    </rPh>
    <rPh sb="89" eb="91">
      <t>ハンダン</t>
    </rPh>
    <rPh sb="91" eb="93">
      <t>ザイリョウ</t>
    </rPh>
    <rPh sb="97" eb="99">
      <t>カクニン</t>
    </rPh>
    <phoneticPr fontId="1"/>
  </si>
  <si>
    <t>評 価 項 目</t>
    <rPh sb="0" eb="1">
      <t>ヒョウ</t>
    </rPh>
    <rPh sb="2" eb="3">
      <t>アタイ</t>
    </rPh>
    <rPh sb="4" eb="5">
      <t>コウ</t>
    </rPh>
    <rPh sb="6" eb="7">
      <t>メ</t>
    </rPh>
    <phoneticPr fontId="1"/>
  </si>
  <si>
    <t>評 価 基 準</t>
    <rPh sb="0" eb="1">
      <t>ヒョウ</t>
    </rPh>
    <rPh sb="2" eb="3">
      <t>アタイ</t>
    </rPh>
    <rPh sb="4" eb="5">
      <t>モト</t>
    </rPh>
    <rPh sb="6" eb="7">
      <t>ジュン</t>
    </rPh>
    <phoneticPr fontId="1"/>
  </si>
  <si>
    <t>評価点</t>
    <rPh sb="0" eb="2">
      <t>ヒョウカ</t>
    </rPh>
    <phoneticPr fontId="1"/>
  </si>
  <si>
    <t>/配点</t>
    <rPh sb="1" eb="3">
      <t>ハイテン</t>
    </rPh>
    <phoneticPr fontId="1"/>
  </si>
  <si>
    <t>評価指標別の分析（能力と実績審査の詳細）</t>
    <rPh sb="0" eb="2">
      <t>ヒョウカ</t>
    </rPh>
    <rPh sb="2" eb="4">
      <t>シヒョウ</t>
    </rPh>
    <rPh sb="4" eb="5">
      <t>ベツ</t>
    </rPh>
    <rPh sb="6" eb="8">
      <t>ブンセキ</t>
    </rPh>
    <rPh sb="9" eb="11">
      <t>ノウリョク</t>
    </rPh>
    <rPh sb="12" eb="14">
      <t>ジッセキ</t>
    </rPh>
    <rPh sb="17" eb="19">
      <t>ショウサイ</t>
    </rPh>
    <phoneticPr fontId="1"/>
  </si>
  <si>
    <t>評価項目（結果）</t>
    <rPh sb="0" eb="2">
      <t>ヒョウカ</t>
    </rPh>
    <rPh sb="2" eb="4">
      <t>コウモク</t>
    </rPh>
    <rPh sb="5" eb="7">
      <t>ケッカ</t>
    </rPh>
    <phoneticPr fontId="1"/>
  </si>
  <si>
    <t>評価指標データ</t>
    <rPh sb="0" eb="2">
      <t>ヒョウカ</t>
    </rPh>
    <rPh sb="2" eb="4">
      <t>シヒョウ</t>
    </rPh>
    <phoneticPr fontId="1"/>
  </si>
  <si>
    <t>能力評価</t>
    <rPh sb="0" eb="2">
      <t>ノウリョク</t>
    </rPh>
    <rPh sb="2" eb="4">
      <t>ヒョウカ</t>
    </rPh>
    <phoneticPr fontId="1"/>
  </si>
  <si>
    <t xml:space="preserve">　「食の６次産業化プロデューサー」レベル４の段位認定となります（同封の認定証をご確認ください）。今後、『食Pro. Level４』ロゴの利用が可能になるとともに、本制度のWebにてお名前、ご実績等を紹介させていただくことになります。
　本制度では、現在レベル４が最高位として設定されていますが、今後、設置される可能性がある上位レベルの段位取得に向けて、能力や実績等の向上に励んでいただければと思います。
　なお、レベル４は我が国の農や食およびそれらに関連する領域の将来に向けて、本制度の理念を社会的に広め、後進の方々の目標となるべき人材です。日々のスキルアップと同時に本制度が推進する人材育成等への支援、制度の認知・向上および社会波及に向けたご協力などいただければ幸いです。
</t>
    <rPh sb="2" eb="3">
      <t>ショク</t>
    </rPh>
    <rPh sb="4" eb="6">
      <t>ロクジ</t>
    </rPh>
    <rPh sb="6" eb="9">
      <t>サンギョウカ</t>
    </rPh>
    <rPh sb="22" eb="24">
      <t>ダンイ</t>
    </rPh>
    <rPh sb="24" eb="26">
      <t>ニンテイ</t>
    </rPh>
    <rPh sb="32" eb="34">
      <t>ドウフウ</t>
    </rPh>
    <rPh sb="35" eb="37">
      <t>ニンテイ</t>
    </rPh>
    <rPh sb="48" eb="50">
      <t>コンゴ</t>
    </rPh>
    <rPh sb="52" eb="53">
      <t>ショク</t>
    </rPh>
    <rPh sb="68" eb="70">
      <t>リヨウ</t>
    </rPh>
    <rPh sb="71" eb="73">
      <t>カノウ</t>
    </rPh>
    <rPh sb="81" eb="82">
      <t>ホン</t>
    </rPh>
    <rPh sb="82" eb="84">
      <t>セイド</t>
    </rPh>
    <rPh sb="91" eb="93">
      <t>ナマエ</t>
    </rPh>
    <rPh sb="95" eb="97">
      <t>ジッセキ</t>
    </rPh>
    <rPh sb="97" eb="98">
      <t>トウ</t>
    </rPh>
    <rPh sb="99" eb="101">
      <t>ショウカイ</t>
    </rPh>
    <rPh sb="118" eb="119">
      <t>ホン</t>
    </rPh>
    <rPh sb="119" eb="121">
      <t>セイド</t>
    </rPh>
    <rPh sb="124" eb="126">
      <t>ゲンザイ</t>
    </rPh>
    <rPh sb="131" eb="134">
      <t>サイコウイ</t>
    </rPh>
    <rPh sb="137" eb="139">
      <t>セッテイ</t>
    </rPh>
    <rPh sb="147" eb="149">
      <t>コンゴ</t>
    </rPh>
    <rPh sb="150" eb="152">
      <t>セッチ</t>
    </rPh>
    <rPh sb="155" eb="158">
      <t>カノウセイ</t>
    </rPh>
    <rPh sb="161" eb="163">
      <t>ジョウイ</t>
    </rPh>
    <rPh sb="167" eb="169">
      <t>ダンイ</t>
    </rPh>
    <rPh sb="169" eb="171">
      <t>シュトク</t>
    </rPh>
    <rPh sb="172" eb="173">
      <t>ム</t>
    </rPh>
    <rPh sb="176" eb="178">
      <t>ノウリョク</t>
    </rPh>
    <rPh sb="179" eb="181">
      <t>ジッセキ</t>
    </rPh>
    <rPh sb="181" eb="182">
      <t>トウ</t>
    </rPh>
    <rPh sb="183" eb="185">
      <t>コウジョウ</t>
    </rPh>
    <rPh sb="186" eb="187">
      <t>ハゲ</t>
    </rPh>
    <rPh sb="196" eb="197">
      <t>オモ</t>
    </rPh>
    <rPh sb="211" eb="212">
      <t>ワ</t>
    </rPh>
    <rPh sb="213" eb="214">
      <t>クニ</t>
    </rPh>
    <rPh sb="215" eb="216">
      <t>ノウ</t>
    </rPh>
    <rPh sb="217" eb="218">
      <t>ショク</t>
    </rPh>
    <rPh sb="225" eb="227">
      <t>カンレン</t>
    </rPh>
    <rPh sb="229" eb="231">
      <t>リョウイキ</t>
    </rPh>
    <rPh sb="232" eb="234">
      <t>ショウライ</t>
    </rPh>
    <rPh sb="235" eb="236">
      <t>ム</t>
    </rPh>
    <rPh sb="239" eb="240">
      <t>ホン</t>
    </rPh>
    <rPh sb="240" eb="242">
      <t>セイド</t>
    </rPh>
    <rPh sb="243" eb="245">
      <t>リネン</t>
    </rPh>
    <rPh sb="246" eb="249">
      <t>シャカイテキ</t>
    </rPh>
    <rPh sb="250" eb="251">
      <t>ヒロ</t>
    </rPh>
    <rPh sb="253" eb="255">
      <t>コウシン</t>
    </rPh>
    <rPh sb="256" eb="258">
      <t>カタガタ</t>
    </rPh>
    <rPh sb="259" eb="261">
      <t>モクヒョウ</t>
    </rPh>
    <rPh sb="266" eb="268">
      <t>ジンザイ</t>
    </rPh>
    <rPh sb="271" eb="273">
      <t>ヒビ</t>
    </rPh>
    <rPh sb="281" eb="283">
      <t>ドウジ</t>
    </rPh>
    <rPh sb="284" eb="285">
      <t>ホン</t>
    </rPh>
    <rPh sb="285" eb="287">
      <t>セイド</t>
    </rPh>
    <rPh sb="288" eb="290">
      <t>スイシン</t>
    </rPh>
    <rPh sb="292" eb="294">
      <t>ジンザイ</t>
    </rPh>
    <rPh sb="294" eb="296">
      <t>イクセイ</t>
    </rPh>
    <rPh sb="296" eb="297">
      <t>トウ</t>
    </rPh>
    <rPh sb="299" eb="301">
      <t>シエン</t>
    </rPh>
    <rPh sb="302" eb="304">
      <t>セイド</t>
    </rPh>
    <rPh sb="305" eb="307">
      <t>ニンチ</t>
    </rPh>
    <rPh sb="308" eb="310">
      <t>コウジョウ</t>
    </rPh>
    <rPh sb="313" eb="315">
      <t>シャカイ</t>
    </rPh>
    <rPh sb="315" eb="317">
      <t>ハキュウ</t>
    </rPh>
    <rPh sb="318" eb="319">
      <t>ム</t>
    </rPh>
    <rPh sb="322" eb="324">
      <t>キョウリョク</t>
    </rPh>
    <rPh sb="332" eb="333">
      <t>サイワ</t>
    </rPh>
    <phoneticPr fontId="1"/>
  </si>
  <si>
    <t>評価項目</t>
    <rPh sb="0" eb="2">
      <t>ヒョウカ</t>
    </rPh>
    <rPh sb="2" eb="4">
      <t>コウモク</t>
    </rPh>
    <phoneticPr fontId="1"/>
  </si>
  <si>
    <t>あなたの各項目（評価点率）</t>
    <rPh sb="4" eb="7">
      <t>カクコウモク</t>
    </rPh>
    <rPh sb="8" eb="11">
      <t>ヒョウカテン</t>
    </rPh>
    <rPh sb="11" eb="12">
      <t>リツ</t>
    </rPh>
    <phoneticPr fontId="1"/>
  </si>
  <si>
    <t>①-1商品・サービス開発</t>
    <rPh sb="3" eb="5">
      <t>ショウヒン</t>
    </rPh>
    <rPh sb="10" eb="12">
      <t>カイハツ</t>
    </rPh>
    <phoneticPr fontId="1"/>
  </si>
  <si>
    <t>①-2</t>
  </si>
  <si>
    <t>②-1</t>
  </si>
  <si>
    <t>②-2</t>
  </si>
  <si>
    <t>③-1</t>
  </si>
  <si>
    <t>③-2</t>
  </si>
  <si>
    <t>④</t>
  </si>
  <si>
    <t>⑤</t>
  </si>
  <si>
    <t>●判定結果が「レベル２（できる）」「レベル３（できる）」の方</t>
    <phoneticPr fontId="1"/>
  </si>
  <si>
    <r>
      <rPr>
        <sz val="9"/>
        <rFont val="メイリオ"/>
        <family val="3"/>
        <charset val="128"/>
      </rPr>
      <t>③-2 地域活性化への貢献</t>
    </r>
    <r>
      <rPr>
        <sz val="8"/>
        <rFont val="メイリオ"/>
        <family val="3"/>
        <charset val="128"/>
      </rPr>
      <t xml:space="preserve">
[地域貢献を志し、行動する人材か]</t>
    </r>
    <phoneticPr fontId="4"/>
  </si>
  <si>
    <r>
      <t>　レベル２およびレベル３は、「できる」以外に「わかる」の取得が要件となっています。既に同一レベルの「わかる」を取得されている方は、今回の判定により、レベル２もしくはレベル３の段位認定となります（同封の認定証をご確認ください）。今後、『食Pro. Level２』もしくは『食Pro. Level３』のロゴ利用が可能になります。
　一方、</t>
    </r>
    <r>
      <rPr>
        <u/>
        <sz val="8"/>
        <color theme="1"/>
        <rFont val="メイリオ"/>
        <family val="3"/>
        <charset val="128"/>
      </rPr>
      <t>「わかる」を取得されていない方については、これから同一レベルまでの「わかる」を取得されることで段位認定が行われます</t>
    </r>
    <r>
      <rPr>
        <sz val="8"/>
        <color theme="1"/>
        <rFont val="メイリオ"/>
        <family val="3"/>
        <charset val="128"/>
      </rPr>
      <t>。
　「わかる」は各レベルに応じた認証プログラムの受講修了をもって取得となりますので、下記のＷｅｂに掲載されている認定プログラムをご確認いただき、「わかる」取得の参考にしていただければと思います。
　認定プログラム一覧 ： http://www.6ji-biz.org/level_list.html</t>
    </r>
    <rPh sb="135" eb="136">
      <t>ショク</t>
    </rPh>
    <rPh sb="251" eb="253">
      <t>シュウリョウ</t>
    </rPh>
    <rPh sb="324" eb="326">
      <t>ニンテイ</t>
    </rPh>
    <rPh sb="331" eb="333">
      <t>イチラン</t>
    </rPh>
    <phoneticPr fontId="1"/>
  </si>
  <si>
    <t>・販路の獲得手段を具体的に挙げられる</t>
    <phoneticPr fontId="1"/>
  </si>
  <si>
    <t>実績評価</t>
    <rPh sb="0" eb="2">
      <t>ジッセキ</t>
    </rPh>
    <rPh sb="2" eb="4">
      <t>ヒョウカ</t>
    </rPh>
    <phoneticPr fontId="1"/>
  </si>
  <si>
    <r>
      <rPr>
        <sz val="9"/>
        <color theme="1"/>
        <rFont val="メイリオ"/>
        <family val="3"/>
        <charset val="128"/>
      </rPr>
      <t>④その他アピールポイント</t>
    </r>
    <r>
      <rPr>
        <sz val="10"/>
        <color theme="1"/>
        <rFont val="メイリオ"/>
        <family val="3"/>
        <charset val="128"/>
      </rPr>
      <t xml:space="preserve">
</t>
    </r>
    <r>
      <rPr>
        <sz val="8"/>
        <color theme="1"/>
        <rFont val="メイリオ"/>
        <family val="3"/>
        <charset val="128"/>
      </rPr>
      <t>[社会貢献度の高い事業を開発できる人材か]</t>
    </r>
    <phoneticPr fontId="1"/>
  </si>
  <si>
    <t>当該商品の成功により連携事業者のいずれかが新たな人材を雇用できる</t>
    <phoneticPr fontId="1"/>
  </si>
  <si>
    <t>/10</t>
    <phoneticPr fontId="4"/>
  </si>
  <si>
    <t>・商品特性に合った販路開拓ができる</t>
    <phoneticPr fontId="1"/>
  </si>
  <si>
    <t>②-2 メディア等への情報発信</t>
    <phoneticPr fontId="1"/>
  </si>
  <si>
    <t>・商品を最終消費者に認知させるための手段を具体的に挙げられる</t>
    <phoneticPr fontId="1"/>
  </si>
  <si>
    <r>
      <rPr>
        <sz val="9"/>
        <color theme="1"/>
        <rFont val="メイリオ"/>
        <family val="3"/>
        <charset val="128"/>
      </rPr>
      <t>⑤事業成果</t>
    </r>
    <r>
      <rPr>
        <sz val="10"/>
        <color theme="1"/>
        <rFont val="メイリオ"/>
        <family val="3"/>
        <charset val="128"/>
      </rPr>
      <t xml:space="preserve">
</t>
    </r>
    <r>
      <rPr>
        <sz val="8"/>
        <color theme="1"/>
        <rFont val="メイリオ"/>
        <family val="3"/>
        <charset val="128"/>
      </rPr>
      <t>[実績のある（成功体験を有する）人材か]</t>
    </r>
    <phoneticPr fontId="1"/>
  </si>
  <si>
    <t>当該商品の売上げは伸びている</t>
    <rPh sb="0" eb="2">
      <t>トウガイ</t>
    </rPh>
    <rPh sb="2" eb="4">
      <t>ショウヒン</t>
    </rPh>
    <rPh sb="5" eb="6">
      <t>ウ</t>
    </rPh>
    <rPh sb="6" eb="7">
      <t>ア</t>
    </rPh>
    <rPh sb="9" eb="10">
      <t>ノ</t>
    </rPh>
    <phoneticPr fontId="1"/>
  </si>
  <si>
    <t>・商品を最終消費者に体験させるための手段を具体的に挙げられる</t>
    <phoneticPr fontId="1"/>
  </si>
  <si>
    <t>・商品の評判を把握する手段を具体的に挙げられる</t>
    <phoneticPr fontId="1"/>
  </si>
  <si>
    <t>当該商品により全連携事業者が利益を確保できている</t>
    <rPh sb="0" eb="2">
      <t>トウガイ</t>
    </rPh>
    <rPh sb="2" eb="4">
      <t>ショウヒン</t>
    </rPh>
    <rPh sb="7" eb="8">
      <t>ゼン</t>
    </rPh>
    <rPh sb="8" eb="10">
      <t>レンケイ</t>
    </rPh>
    <rPh sb="10" eb="13">
      <t>ジギョウシャ</t>
    </rPh>
    <rPh sb="14" eb="16">
      <t>リエキ</t>
    </rPh>
    <rPh sb="17" eb="19">
      <t>カクホ</t>
    </rPh>
    <phoneticPr fontId="1"/>
  </si>
  <si>
    <t>③-1 生産・加工・流通の連携や一体化、異業種との連携</t>
    <phoneticPr fontId="1"/>
  </si>
  <si>
    <t>○申請いただきました内容を審査した結果、あなたの評価点の合計は右の通りとなりました。</t>
    <rPh sb="1" eb="3">
      <t>シンセイ</t>
    </rPh>
    <rPh sb="10" eb="12">
      <t>ナイヨウ</t>
    </rPh>
    <rPh sb="13" eb="15">
      <t>シンサ</t>
    </rPh>
    <rPh sb="17" eb="19">
      <t>ケッカ</t>
    </rPh>
    <rPh sb="24" eb="26">
      <t>ヒョウカ</t>
    </rPh>
    <rPh sb="26" eb="27">
      <t>テン</t>
    </rPh>
    <rPh sb="28" eb="30">
      <t>ゴウケイ</t>
    </rPh>
    <rPh sb="31" eb="32">
      <t>ミギ</t>
    </rPh>
    <rPh sb="33" eb="34">
      <t>トオ</t>
    </rPh>
    <phoneticPr fontId="1"/>
  </si>
  <si>
    <t>「食の６次産業化プロデューサー」が目指すべき方向性</t>
    <rPh sb="1" eb="2">
      <t>ショク</t>
    </rPh>
    <rPh sb="4" eb="5">
      <t>ジ</t>
    </rPh>
    <rPh sb="5" eb="8">
      <t>サンギョウカ</t>
    </rPh>
    <rPh sb="17" eb="19">
      <t>メザ</t>
    </rPh>
    <rPh sb="22" eb="25">
      <t>ホウコウセイ</t>
    </rPh>
    <phoneticPr fontId="1"/>
  </si>
  <si>
    <t>・連携事業者間の付加価値配分を適正に行える</t>
    <phoneticPr fontId="1"/>
  </si>
  <si>
    <t>・自らが利害関係の調整役となれる</t>
    <phoneticPr fontId="1"/>
  </si>
  <si>
    <t>　食の６次産業化プロデューサーに求められる能力や実績とは、「農水産物を高付加価値化する事業の企画に携わり、市場開拓を先導するとともに、参画する主体間の利害関係を調整し、適正な付加価値配分を行うことができ、異業種横断でプロジェクトを組成・管理し、実績を上げることができること」です。今回の審査ではこのような評価結果となりましたが、食の６次産業化プロデューサー制度は、我が国の農や食を基盤に新たなビジネス、新たな産業、新たな社会システムを作り出すべき人材のキャリア・アップシステムです。これからのあなたの能力と実績の向上度合を判断する一つの物差しとして、これからも更なるチャレンジを行っていただければ幸いです。</t>
    <rPh sb="178" eb="180">
      <t>セイド</t>
    </rPh>
    <phoneticPr fontId="1"/>
  </si>
  <si>
    <t>【評価項目ごとの得点率】</t>
    <rPh sb="1" eb="3">
      <t>ヒョウカ</t>
    </rPh>
    <rPh sb="3" eb="5">
      <t>コウモク</t>
    </rPh>
    <rPh sb="8" eb="10">
      <t>トクテン</t>
    </rPh>
    <rPh sb="10" eb="11">
      <t>リツ</t>
    </rPh>
    <phoneticPr fontId="1"/>
  </si>
  <si>
    <t>【判定基準】</t>
    <rPh sb="1" eb="3">
      <t>ハンテイ</t>
    </rPh>
    <rPh sb="3" eb="5">
      <t>キジュン</t>
    </rPh>
    <phoneticPr fontId="1"/>
  </si>
  <si>
    <t>レベル２：合計点が20点以上で必須の評価指標すべての回答が行われていること
レベル３：合計点が40点以上で必須の評価指標すべての回答が行われていること
レベル４：合計点が60点以上で必須の評価指標すべての回答が行われていること
　　　　　　かつ以下の評価基準もしくは評価指標の全てで満点の50％以上の
　　　　　　得点を獲得していること
　　　　　　＊①-１、②-１、③-１
　　　　　　　 および⑤事業成果「1. 当該商品の売上げは伸びている」</t>
    <rPh sb="18" eb="20">
      <t>ヒョウカ</t>
    </rPh>
    <phoneticPr fontId="1"/>
  </si>
  <si>
    <t>・地域を活性化しようという強い意志を保持できる</t>
    <phoneticPr fontId="1"/>
  </si>
  <si>
    <t>・商品の成功による地域への経済的な波及効果をシミュレーションできる</t>
    <phoneticPr fontId="1"/>
  </si>
  <si>
    <t>・商品の成功による地域への非経済的な波及効果をシミュレーションできる</t>
    <phoneticPr fontId="1"/>
  </si>
  <si>
    <t>・地域活性化のために本業とは直接的には関係のない活動も行える</t>
    <phoneticPr fontId="1"/>
  </si>
  <si>
    <t>・当該商品の成功により連携事業者のいずれかが新たな人材を雇用できる</t>
    <phoneticPr fontId="1"/>
  </si>
  <si>
    <t>・当該商品を通じて、便益創出・雇用創出以外の社会貢献を企図している</t>
    <phoneticPr fontId="1"/>
  </si>
  <si>
    <t>食の６次産業化プロデューサーの概念モデル</t>
    <rPh sb="0" eb="1">
      <t>ショク</t>
    </rPh>
    <rPh sb="2" eb="4">
      <t>ロクジ</t>
    </rPh>
    <rPh sb="4" eb="7">
      <t>サンギョウカ</t>
    </rPh>
    <rPh sb="15" eb="17">
      <t>ガイネン</t>
    </rPh>
    <phoneticPr fontId="1"/>
  </si>
  <si>
    <t>・当該商品の売上げは伸びている</t>
    <phoneticPr fontId="1"/>
  </si>
  <si>
    <t>・当該商品により全連携事業者が利益を確保できている</t>
    <phoneticPr fontId="1"/>
  </si>
  <si>
    <t>※グラフ右に示した数値は、評価指標ごとの結果を最小「0」～最大「100」として指標化したものです。</t>
    <rPh sb="4" eb="5">
      <t>ミギ</t>
    </rPh>
    <rPh sb="6" eb="7">
      <t>シメ</t>
    </rPh>
    <rPh sb="9" eb="11">
      <t>スウチ</t>
    </rPh>
    <rPh sb="13" eb="15">
      <t>ヒョウカ</t>
    </rPh>
    <rPh sb="15" eb="17">
      <t>シヒョウ</t>
    </rPh>
    <rPh sb="20" eb="22">
      <t>ケッカ</t>
    </rPh>
    <rPh sb="23" eb="25">
      <t>サイショウ</t>
    </rPh>
    <rPh sb="29" eb="31">
      <t>サイダイ</t>
    </rPh>
    <rPh sb="39" eb="42">
      <t>シヒョウカ</t>
    </rPh>
    <phoneticPr fontId="1"/>
  </si>
  <si>
    <t>ゲスト　様</t>
    <rPh sb="4" eb="5">
      <t>サマ</t>
    </rPh>
    <phoneticPr fontId="1"/>
  </si>
  <si>
    <r>
      <rPr>
        <b/>
        <sz val="12"/>
        <color rgb="FFFF3300"/>
        <rFont val="メイリオ"/>
        <family val="3"/>
        <charset val="128"/>
      </rPr>
      <t>橙色</t>
    </r>
    <r>
      <rPr>
        <b/>
        <sz val="12"/>
        <rFont val="メイリオ"/>
        <family val="3"/>
        <charset val="128"/>
      </rPr>
      <t>のセルは</t>
    </r>
    <r>
      <rPr>
        <b/>
        <sz val="12"/>
        <color rgb="FFFF0000"/>
        <rFont val="メイリオ"/>
        <family val="3"/>
        <charset val="128"/>
      </rPr>
      <t>必須</t>
    </r>
    <r>
      <rPr>
        <b/>
        <sz val="12"/>
        <rFont val="メイリオ"/>
        <family val="3"/>
        <charset val="128"/>
      </rPr>
      <t xml:space="preserve">  　　　　　　　　　　　　　　　　　　　　　　　　　　　　　　　　　　　　　　　　　　　　　　　　　　　　　　　　　　　　　　　　　　　　　　　　　　　　　　　　　　　　　　　　　　　　　　　　　　　　　　　　　　　　　　　　　　　　　　　　　　　　　　　　　　　　　　　　　　　　　　　　　　　　　　　　　　　　　　　　　　　　　　　　　　　　</t>
    </r>
    <r>
      <rPr>
        <b/>
        <sz val="12"/>
        <color theme="0" tint="-0.34998626667073579"/>
        <rFont val="メイリオ"/>
        <family val="3"/>
        <charset val="128"/>
      </rPr>
      <t>白色</t>
    </r>
    <r>
      <rPr>
        <b/>
        <sz val="12"/>
        <rFont val="メイリオ"/>
        <family val="3"/>
        <charset val="128"/>
      </rPr>
      <t>のセルは</t>
    </r>
    <r>
      <rPr>
        <b/>
        <sz val="12"/>
        <color rgb="FFFF0000"/>
        <rFont val="メイリオ"/>
        <family val="3"/>
        <charset val="128"/>
      </rPr>
      <t>任意記入</t>
    </r>
    <r>
      <rPr>
        <b/>
        <sz val="12"/>
        <rFont val="メイリオ"/>
        <family val="3"/>
        <charset val="128"/>
      </rPr>
      <t>です</t>
    </r>
    <rPh sb="0" eb="1">
      <t>ダイダイ</t>
    </rPh>
    <rPh sb="182" eb="184">
      <t>シロイロ</t>
    </rPh>
    <rPh sb="188" eb="190">
      <t>ニンイ</t>
    </rPh>
    <rPh sb="190" eb="192">
      <t>キニュウ</t>
    </rPh>
    <phoneticPr fontId="1"/>
  </si>
  <si>
    <t>1)ご自身が関わった6次産業化の取組や活動に対し、どのような形で商品やサービス等の企画・設計・開発に参画したか（しているか）</t>
    <phoneticPr fontId="4"/>
  </si>
  <si>
    <t>合計得点</t>
    <phoneticPr fontId="1"/>
  </si>
  <si>
    <r>
      <t>　</t>
    </r>
    <r>
      <rPr>
        <sz val="12"/>
        <color rgb="FFFF0000"/>
        <rFont val="メイリオ"/>
        <family val="3"/>
        <charset val="128"/>
      </rPr>
      <t>半分以上の得点が必要なカテゴリー</t>
    </r>
    <r>
      <rPr>
        <sz val="12"/>
        <color theme="1"/>
        <rFont val="メイリオ"/>
        <family val="3"/>
        <charset val="128"/>
      </rPr>
      <t>で不合格にならないことが条件！</t>
    </r>
    <phoneticPr fontId="1"/>
  </si>
  <si>
    <r>
      <t>※</t>
    </r>
    <r>
      <rPr>
        <sz val="12"/>
        <color rgb="FFFF0000"/>
        <rFont val="メイリオ"/>
        <family val="3"/>
        <charset val="128"/>
      </rPr>
      <t>必須項目</t>
    </r>
    <r>
      <rPr>
        <sz val="12"/>
        <color theme="1"/>
        <rFont val="メイリオ"/>
        <family val="3"/>
        <charset val="128"/>
      </rPr>
      <t>に「記入できない」が無いこと、</t>
    </r>
    <phoneticPr fontId="1"/>
  </si>
  <si>
    <t>審査員のコメント②</t>
    <rPh sb="0" eb="3">
      <t>シンサイン</t>
    </rPh>
    <phoneticPr fontId="1"/>
  </si>
  <si>
    <t>⑤事業成果</t>
    <phoneticPr fontId="1"/>
  </si>
  <si>
    <t>審査員のコメント①</t>
    <rPh sb="0" eb="3">
      <t>シンサイン</t>
    </rPh>
    <phoneticPr fontId="1"/>
  </si>
  <si>
    <t>④その他アピールポイント</t>
    <phoneticPr fontId="1"/>
  </si>
  <si>
    <t>③-2 地域活性化への貢献</t>
    <phoneticPr fontId="1"/>
  </si>
  <si>
    <t>・商品の売行きが伸び悩んだ場合に、協働者を鼓舞し、軌道修正できる</t>
    <phoneticPr fontId="1"/>
  </si>
  <si>
    <t>/100</t>
    <phoneticPr fontId="4"/>
  </si>
  <si>
    <t>・連携事業者の能力を活かすことができる</t>
    <phoneticPr fontId="1"/>
  </si>
  <si>
    <t>・商品のバリューチェーンを支える人的ネットワークを築ける</t>
    <phoneticPr fontId="1"/>
  </si>
  <si>
    <t>当該商品を通じて、便益創出・雇用創出以外の社会貢献を企図している</t>
    <phoneticPr fontId="1"/>
  </si>
  <si>
    <t>・商流・物流・情報流を合理的に設計できる</t>
    <phoneticPr fontId="1"/>
  </si>
  <si>
    <t>②-1 新規販路の開拓・拡充</t>
    <phoneticPr fontId="1"/>
  </si>
  <si>
    <t>/5</t>
    <phoneticPr fontId="4"/>
  </si>
  <si>
    <t>・後続の商品開発ネタを出せる</t>
    <phoneticPr fontId="1"/>
  </si>
  <si>
    <t>・商品の成功がもたらす各連携事業者の経営上のメリットについて説明できる</t>
    <phoneticPr fontId="1"/>
  </si>
  <si>
    <t>・選択しうる複数のアイデアの中から、最適なものを客観的に選択できる</t>
    <phoneticPr fontId="1"/>
  </si>
  <si>
    <t>/15</t>
    <phoneticPr fontId="4"/>
  </si>
  <si>
    <r>
      <rPr>
        <sz val="9"/>
        <rFont val="メイリオ"/>
        <family val="3"/>
        <charset val="128"/>
      </rPr>
      <t>③-1 生産・加工・流通の連携や一体化、異業種との連携</t>
    </r>
    <r>
      <rPr>
        <sz val="8"/>
        <rFont val="メイリオ"/>
        <family val="3"/>
        <charset val="128"/>
      </rPr>
      <t xml:space="preserve">
[バリューチェーンを支える連携体制を築き、発展させるために必要な
リーダーシップ・マネジメント力・ネットワーク力を有する人材か]</t>
    </r>
    <phoneticPr fontId="4"/>
  </si>
  <si>
    <t>③連携・コーディネート</t>
    <phoneticPr fontId="1"/>
  </si>
  <si>
    <t>①-2 多角化等</t>
    <phoneticPr fontId="1"/>
  </si>
  <si>
    <t>・損益分岐点を計算できる</t>
    <phoneticPr fontId="1"/>
  </si>
  <si>
    <t>/5</t>
    <phoneticPr fontId="4"/>
  </si>
  <si>
    <r>
      <rPr>
        <sz val="9"/>
        <rFont val="メイリオ"/>
        <family val="3"/>
        <charset val="128"/>
      </rPr>
      <t>②-2 メディア等への情報発信</t>
    </r>
    <r>
      <rPr>
        <sz val="8"/>
        <rFont val="メイリオ"/>
        <family val="3"/>
        <charset val="128"/>
      </rPr>
      <t xml:space="preserve">
[最終消費者とのコミュニケーションを構築できる人材か]</t>
    </r>
    <phoneticPr fontId="4"/>
  </si>
  <si>
    <t>・競合相手に対する競争優位性について客観的に確認できる</t>
    <phoneticPr fontId="1"/>
  </si>
  <si>
    <t>・最終消費者と消費・利用シーンを想定できる</t>
    <phoneticPr fontId="1"/>
  </si>
  <si>
    <r>
      <rPr>
        <sz val="9"/>
        <rFont val="メイリオ"/>
        <family val="3"/>
        <charset val="128"/>
      </rPr>
      <t>②-1 新規販路の開拓・拡充</t>
    </r>
    <r>
      <rPr>
        <sz val="8"/>
        <rFont val="メイリオ"/>
        <family val="3"/>
        <charset val="128"/>
      </rPr>
      <t xml:space="preserve">
[商品・サービスを拡販できる人材か]</t>
    </r>
    <phoneticPr fontId="4"/>
  </si>
  <si>
    <t>②販路開拓・プロモーション</t>
    <phoneticPr fontId="1"/>
  </si>
  <si>
    <t>・市場の規模や成長性を正確に捉えられる</t>
    <phoneticPr fontId="1"/>
  </si>
  <si>
    <t>・商品の開発にあたり自分達の強みを活用できる</t>
    <phoneticPr fontId="1"/>
  </si>
  <si>
    <r>
      <rPr>
        <sz val="9"/>
        <rFont val="メイリオ"/>
        <family val="3"/>
        <charset val="128"/>
      </rPr>
      <t>①-2 多角化等</t>
    </r>
    <r>
      <rPr>
        <sz val="8"/>
        <rFont val="メイリオ"/>
        <family val="3"/>
        <charset val="128"/>
      </rPr>
      <t xml:space="preserve">
[持続的な発展のために、戦略的に事業開発を行える人材か]</t>
    </r>
    <phoneticPr fontId="4"/>
  </si>
  <si>
    <t>・商品の企画・設計・開発に主体的に参画できる</t>
    <phoneticPr fontId="1"/>
  </si>
  <si>
    <t>合格者の平均</t>
    <rPh sb="0" eb="3">
      <t>ゴウカクシャ</t>
    </rPh>
    <rPh sb="4" eb="6">
      <t>ヘイキン</t>
    </rPh>
    <phoneticPr fontId="1"/>
  </si>
  <si>
    <t>①-1 商品化・サービス化</t>
    <phoneticPr fontId="1"/>
  </si>
  <si>
    <r>
      <rPr>
        <sz val="9"/>
        <rFont val="メイリオ"/>
        <family val="3"/>
        <charset val="128"/>
      </rPr>
      <t>①-1 商品化・サービス化</t>
    </r>
    <r>
      <rPr>
        <sz val="8"/>
        <rFont val="メイリオ"/>
        <family val="3"/>
        <charset val="128"/>
      </rPr>
      <t xml:space="preserve">
[自分達の事業環境を見極め、顧客がつく商品開発を推進できる人材か]</t>
    </r>
    <phoneticPr fontId="4"/>
  </si>
  <si>
    <t>①商品・サービスの開発</t>
    <phoneticPr fontId="1"/>
  </si>
  <si>
    <t>●判定結果が「レベル４」の方</t>
    <phoneticPr fontId="1"/>
  </si>
  <si>
    <t>食の６次産業化プロデューサーの申請をいただき、誠にありがとうございました。この度のご提出いただきました申請内容に対する審査結果をフィードバックレポートとしてお知らせいたします。</t>
    <rPh sb="0" eb="1">
      <t>ショク</t>
    </rPh>
    <rPh sb="3" eb="4">
      <t>ジ</t>
    </rPh>
    <rPh sb="4" eb="7">
      <t>サンギョウカ</t>
    </rPh>
    <rPh sb="15" eb="17">
      <t>シンセイ</t>
    </rPh>
    <rPh sb="23" eb="24">
      <t>マコト</t>
    </rPh>
    <rPh sb="53" eb="55">
      <t>ナイヨウ</t>
    </rPh>
    <phoneticPr fontId="1"/>
  </si>
  <si>
    <t>　　　審査結果のフィードバックレポート</t>
    <rPh sb="3" eb="5">
      <t>シンサ</t>
    </rPh>
    <rPh sb="5" eb="7">
      <t>ケッカ</t>
    </rPh>
    <phoneticPr fontId="1"/>
  </si>
  <si>
    <t>弱点を克服して、さらなるレベルアップを目指しましょう。</t>
    <phoneticPr fontId="1"/>
  </si>
  <si>
    <t>食Pro.として地域で活躍されることを期待しています！</t>
    <phoneticPr fontId="1"/>
  </si>
  <si>
    <t>食の6次産業化プロデューサー　　レベルチェック表（プロレベルを目指す方向け）</t>
    <rPh sb="31" eb="33">
      <t>メザ</t>
    </rPh>
    <rPh sb="34" eb="35">
      <t>カタ</t>
    </rPh>
    <rPh sb="35" eb="36">
      <t>ム</t>
    </rPh>
    <phoneticPr fontId="1"/>
  </si>
  <si>
    <t>プロレベル合格できそう！</t>
    <rPh sb="5" eb="7">
      <t>ゴウカク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</si>
</sst>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_ "/>
    <numFmt numFmtId="178" formatCode="0.0%"/>
    <numFmt numFmtId="179" formatCode="0.0&quot;点&quot;"/>
  </numFmts>
  <fonts count="5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0"/>
      <name val="ＭＳ Ｐゴシック"/>
      <family val="2"/>
      <charset val="128"/>
      <scheme val="minor"/>
    </font>
    <font>
      <sz val="6"/>
      <name val="ＭＳ Ｐゴシック"/>
      <family val="3"/>
      <charset val="128"/>
    </font>
    <font>
      <b/>
      <sz val="14"/>
      <color theme="1"/>
      <name val="メイリオ"/>
      <family val="3"/>
      <charset val="128"/>
    </font>
    <font>
      <sz val="8"/>
      <color theme="1"/>
      <name val="メイリオ"/>
      <family val="3"/>
      <charset val="128"/>
    </font>
    <font>
      <sz val="8"/>
      <name val="メイリオ"/>
      <family val="3"/>
      <charset val="128"/>
    </font>
    <font>
      <b/>
      <sz val="8"/>
      <color theme="1"/>
      <name val="メイリオ"/>
      <family val="3"/>
      <charset val="128"/>
    </font>
    <font>
      <b/>
      <sz val="8"/>
      <color theme="0"/>
      <name val="メイリオ"/>
      <family val="3"/>
      <charset val="128"/>
    </font>
    <font>
      <sz val="8"/>
      <color theme="0"/>
      <name val="メイリオ"/>
      <family val="3"/>
      <charset val="128"/>
    </font>
    <font>
      <sz val="12"/>
      <color theme="1"/>
      <name val="メイリオ"/>
      <family val="3"/>
      <charset val="128"/>
    </font>
    <font>
      <b/>
      <sz val="11"/>
      <color theme="1"/>
      <name val="メイリオ"/>
      <family val="3"/>
      <charset val="128"/>
    </font>
    <font>
      <sz val="10"/>
      <color theme="1"/>
      <name val="メイリオ"/>
      <family val="3"/>
      <charset val="128"/>
    </font>
    <font>
      <b/>
      <sz val="14"/>
      <color theme="0"/>
      <name val="メイリオ"/>
      <family val="3"/>
      <charset val="128"/>
    </font>
    <font>
      <sz val="12"/>
      <color rgb="FFFF0000"/>
      <name val="メイリオ"/>
      <family val="3"/>
      <charset val="128"/>
    </font>
    <font>
      <b/>
      <sz val="10"/>
      <color theme="0"/>
      <name val="メイリオ"/>
      <family val="3"/>
      <charset val="128"/>
    </font>
    <font>
      <b/>
      <sz val="10"/>
      <color rgb="FFFF0000"/>
      <name val="メイリオ"/>
      <family val="3"/>
      <charset val="128"/>
    </font>
    <font>
      <sz val="10"/>
      <name val="メイリオ"/>
      <family val="3"/>
      <charset val="128"/>
    </font>
    <font>
      <sz val="9"/>
      <name val="メイリオ"/>
      <family val="3"/>
      <charset val="128"/>
    </font>
    <font>
      <sz val="11"/>
      <name val="メイリオ"/>
      <family val="3"/>
      <charset val="128"/>
    </font>
    <font>
      <sz val="9"/>
      <color theme="1"/>
      <name val="メイリオ"/>
      <family val="3"/>
      <charset val="128"/>
    </font>
    <font>
      <b/>
      <u/>
      <sz val="11"/>
      <color theme="1"/>
      <name val="メイリオ"/>
      <family val="3"/>
      <charset val="128"/>
    </font>
    <font>
      <b/>
      <sz val="18"/>
      <color rgb="FF003366"/>
      <name val="メイリオ"/>
      <family val="3"/>
      <charset val="128"/>
    </font>
    <font>
      <sz val="11"/>
      <color theme="1"/>
      <name val="メイリオ"/>
      <family val="3"/>
      <charset val="128"/>
    </font>
    <font>
      <b/>
      <u/>
      <sz val="16"/>
      <color rgb="FF003366"/>
      <name val="メイリオ"/>
      <family val="3"/>
      <charset val="128"/>
    </font>
    <font>
      <b/>
      <u/>
      <sz val="14"/>
      <color theme="1"/>
      <name val="メイリオ"/>
      <family val="3"/>
      <charset val="128"/>
    </font>
    <font>
      <b/>
      <sz val="16"/>
      <color theme="1"/>
      <name val="メイリオ"/>
      <family val="3"/>
      <charset val="128"/>
    </font>
    <font>
      <b/>
      <u/>
      <sz val="22"/>
      <color theme="1"/>
      <name val="メイリオ"/>
      <family val="3"/>
      <charset val="128"/>
    </font>
    <font>
      <b/>
      <sz val="10"/>
      <color theme="1"/>
      <name val="メイリオ"/>
      <family val="3"/>
      <charset val="128"/>
    </font>
    <font>
      <b/>
      <sz val="9"/>
      <color rgb="FF003366"/>
      <name val="メイリオ"/>
      <family val="3"/>
      <charset val="128"/>
    </font>
    <font>
      <b/>
      <sz val="10"/>
      <name val="メイリオ"/>
      <family val="3"/>
      <charset val="128"/>
    </font>
    <font>
      <sz val="8"/>
      <color theme="1"/>
      <name val="HGPｺﾞｼｯｸM"/>
      <family val="3"/>
      <charset val="128"/>
    </font>
    <font>
      <sz val="7"/>
      <name val="メイリオ"/>
      <family val="3"/>
      <charset val="128"/>
    </font>
    <font>
      <sz val="7"/>
      <color theme="1"/>
      <name val="メイリオ"/>
      <family val="3"/>
      <charset val="128"/>
    </font>
    <font>
      <u/>
      <sz val="8"/>
      <color theme="1"/>
      <name val="メイリオ"/>
      <family val="3"/>
      <charset val="128"/>
    </font>
    <font>
      <b/>
      <sz val="12"/>
      <name val="メイリオ"/>
      <family val="3"/>
      <charset val="128"/>
    </font>
    <font>
      <b/>
      <sz val="11"/>
      <color rgb="FF003366"/>
      <name val="メイリオ"/>
      <family val="3"/>
      <charset val="128"/>
    </font>
    <font>
      <b/>
      <sz val="14"/>
      <name val="メイリオ"/>
      <family val="3"/>
      <charset val="128"/>
    </font>
    <font>
      <b/>
      <sz val="12"/>
      <color rgb="FFFF0000"/>
      <name val="メイリオ"/>
      <family val="3"/>
      <charset val="128"/>
    </font>
    <font>
      <b/>
      <sz val="12"/>
      <color theme="0"/>
      <name val="メイリオ"/>
      <family val="3"/>
      <charset val="128"/>
    </font>
    <font>
      <b/>
      <sz val="12"/>
      <color theme="1"/>
      <name val="メイリオ"/>
      <family val="3"/>
      <charset val="128"/>
    </font>
    <font>
      <b/>
      <sz val="12"/>
      <color rgb="FFFF3300"/>
      <name val="メイリオ"/>
      <family val="3"/>
      <charset val="128"/>
    </font>
    <font>
      <i/>
      <sz val="8"/>
      <color theme="1"/>
      <name val="メイリオ"/>
      <family val="3"/>
      <charset val="128"/>
    </font>
    <font>
      <i/>
      <sz val="10"/>
      <color theme="1"/>
      <name val="メイリオ"/>
      <family val="3"/>
      <charset val="128"/>
    </font>
    <font>
      <b/>
      <sz val="18"/>
      <color theme="0"/>
      <name val="メイリオ"/>
      <family val="3"/>
      <charset val="128"/>
    </font>
    <font>
      <sz val="11"/>
      <color theme="0"/>
      <name val="メイリオ"/>
      <family val="3"/>
      <charset val="128"/>
    </font>
    <font>
      <b/>
      <sz val="12"/>
      <color theme="0" tint="-0.34998626667073579"/>
      <name val="メイリオ"/>
      <family val="3"/>
      <charset val="128"/>
    </font>
    <font>
      <sz val="12"/>
      <color theme="0"/>
      <name val="メイリオ"/>
      <family val="3"/>
      <charset val="128"/>
    </font>
    <font>
      <b/>
      <sz val="20"/>
      <color theme="0"/>
      <name val="メイリオ"/>
      <family val="3"/>
      <charset val="128"/>
    </font>
  </fonts>
  <fills count="20">
    <fill>
      <patternFill patternType="none"/>
    </fill>
    <fill>
      <patternFill patternType="gray125"/>
    </fill>
    <fill>
      <patternFill patternType="solid">
        <fgColor theme="4"/>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0"/>
        <bgColor indexed="64"/>
      </patternFill>
    </fill>
    <fill>
      <patternFill patternType="solid">
        <fgColor theme="4" tint="-0.499984740745262"/>
        <bgColor indexed="64"/>
      </patternFill>
    </fill>
    <fill>
      <patternFill patternType="solid">
        <fgColor theme="8" tint="-0.499984740745262"/>
        <bgColor indexed="64"/>
      </patternFill>
    </fill>
    <fill>
      <patternFill patternType="solid">
        <fgColor rgb="FFF7F9F1"/>
        <bgColor indexed="64"/>
      </patternFill>
    </fill>
    <fill>
      <patternFill patternType="solid">
        <fgColor rgb="FFE8F5F8"/>
        <bgColor indexed="64"/>
      </patternFill>
    </fill>
    <fill>
      <patternFill patternType="solid">
        <fgColor rgb="FF003366"/>
        <bgColor indexed="64"/>
      </patternFill>
    </fill>
    <fill>
      <patternFill patternType="solid">
        <fgColor rgb="FFFF6600"/>
        <bgColor auto="1"/>
      </patternFill>
    </fill>
    <fill>
      <patternFill patternType="solid">
        <fgColor rgb="FFFF6600"/>
        <bgColor indexed="64"/>
      </patternFill>
    </fill>
    <fill>
      <patternFill patternType="solid">
        <fgColor theme="3" tint="0.39997558519241921"/>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theme="9" tint="0.59999389629810485"/>
        <bgColor indexed="64"/>
      </patternFill>
    </fill>
    <fill>
      <patternFill patternType="solid">
        <fgColor theme="0" tint="-0.14999847407452621"/>
        <bgColor indexed="64"/>
      </patternFill>
    </fill>
  </fills>
  <borders count="114">
    <border>
      <left/>
      <right/>
      <top/>
      <bottom/>
      <diagonal/>
    </border>
    <border>
      <left style="medium">
        <color indexed="64"/>
      </left>
      <right style="thin">
        <color indexed="64"/>
      </right>
      <top style="medium">
        <color indexed="64"/>
      </top>
      <bottom style="thin">
        <color indexed="64"/>
      </bottom>
      <diagonal/>
    </border>
    <border>
      <left style="thin">
        <color theme="1" tint="0.34998626667073579"/>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theme="1" tint="0.34998626667073579"/>
      </left>
      <right style="medium">
        <color indexed="64"/>
      </right>
      <top/>
      <bottom/>
      <diagonal/>
    </border>
    <border>
      <left style="thin">
        <color theme="1" tint="0.34998626667073579"/>
      </left>
      <right style="medium">
        <color indexed="64"/>
      </right>
      <top style="thin">
        <color theme="1" tint="0.34998626667073579"/>
      </top>
      <bottom/>
      <diagonal/>
    </border>
    <border>
      <left style="medium">
        <color indexed="64"/>
      </left>
      <right style="thin">
        <color indexed="64"/>
      </right>
      <top style="thin">
        <color indexed="64"/>
      </top>
      <bottom style="medium">
        <color indexed="64"/>
      </bottom>
      <diagonal/>
    </border>
    <border>
      <left style="thin">
        <color theme="1" tint="0.34998626667073579"/>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diagonal/>
    </border>
    <border>
      <left style="thin">
        <color theme="0"/>
      </left>
      <right style="medium">
        <color indexed="64"/>
      </right>
      <top style="thin">
        <color theme="0"/>
      </top>
      <bottom/>
      <diagonal/>
    </border>
    <border>
      <left style="medium">
        <color indexed="64"/>
      </left>
      <right style="thin">
        <color theme="1" tint="0.34998626667073579"/>
      </right>
      <top style="medium">
        <color indexed="64"/>
      </top>
      <bottom/>
      <diagonal/>
    </border>
    <border>
      <left style="medium">
        <color indexed="64"/>
      </left>
      <right style="thin">
        <color theme="1" tint="0.34998626667073579"/>
      </right>
      <top/>
      <bottom/>
      <diagonal/>
    </border>
    <border>
      <left style="medium">
        <color indexed="64"/>
      </left>
      <right style="thin">
        <color theme="1" tint="0.34998626667073579"/>
      </right>
      <top style="thin">
        <color theme="1" tint="0.34998626667073579"/>
      </top>
      <bottom/>
      <diagonal/>
    </border>
    <border>
      <left style="medium">
        <color indexed="64"/>
      </left>
      <right style="thin">
        <color theme="1" tint="0.34998626667073579"/>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right/>
      <top style="medium">
        <color indexed="64"/>
      </top>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theme="1" tint="0.34998626667073579"/>
      </top>
      <bottom/>
      <diagonal/>
    </border>
    <border>
      <left style="thin">
        <color indexed="64"/>
      </left>
      <right/>
      <top style="hair">
        <color indexed="64"/>
      </top>
      <bottom/>
      <diagonal/>
    </border>
    <border>
      <left/>
      <right style="medium">
        <color indexed="64"/>
      </right>
      <top/>
      <bottom style="hair">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ck">
        <color rgb="FFC00000"/>
      </left>
      <right style="thick">
        <color rgb="FFC00000"/>
      </right>
      <top style="medium">
        <color indexed="64"/>
      </top>
      <bottom style="hair">
        <color indexed="64"/>
      </bottom>
      <diagonal/>
    </border>
    <border>
      <left style="thick">
        <color rgb="FFC00000"/>
      </left>
      <right style="thick">
        <color rgb="FFC00000"/>
      </right>
      <top style="hair">
        <color indexed="64"/>
      </top>
      <bottom style="hair">
        <color indexed="64"/>
      </bottom>
      <diagonal/>
    </border>
    <border>
      <left style="thick">
        <color rgb="FFC00000"/>
      </left>
      <right style="thick">
        <color rgb="FFC00000"/>
      </right>
      <top style="hair">
        <color indexed="64"/>
      </top>
      <bottom style="thin">
        <color indexed="64"/>
      </bottom>
      <diagonal/>
    </border>
    <border>
      <left style="thick">
        <color rgb="FFC00000"/>
      </left>
      <right style="thick">
        <color rgb="FFC00000"/>
      </right>
      <top/>
      <bottom style="hair">
        <color indexed="64"/>
      </bottom>
      <diagonal/>
    </border>
    <border>
      <left style="thick">
        <color rgb="FFC00000"/>
      </left>
      <right style="thick">
        <color rgb="FFC00000"/>
      </right>
      <top style="hair">
        <color indexed="64"/>
      </top>
      <bottom style="medium">
        <color indexed="64"/>
      </bottom>
      <diagonal/>
    </border>
    <border>
      <left style="thick">
        <color rgb="FFC00000"/>
      </left>
      <right style="thick">
        <color rgb="FFC00000"/>
      </right>
      <top style="medium">
        <color indexed="64"/>
      </top>
      <bottom style="thin">
        <color indexed="64"/>
      </bottom>
      <diagonal/>
    </border>
    <border>
      <left style="thick">
        <color rgb="FFC00000"/>
      </left>
      <right style="thick">
        <color rgb="FFC00000"/>
      </right>
      <top style="thin">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ck">
        <color rgb="FFC00000"/>
      </right>
      <top style="thin">
        <color indexed="64"/>
      </top>
      <bottom style="medium">
        <color indexed="64"/>
      </bottom>
      <diagonal/>
    </border>
    <border>
      <left style="thick">
        <color rgb="FFC00000"/>
      </left>
      <right style="thick">
        <color rgb="FFC00000"/>
      </right>
      <top/>
      <bottom style="medium">
        <color indexed="64"/>
      </bottom>
      <diagonal/>
    </border>
    <border>
      <left style="thick">
        <color rgb="FFC00000"/>
      </left>
      <right style="thick">
        <color rgb="FFC00000"/>
      </right>
      <top style="thin">
        <color indexed="64"/>
      </top>
      <bottom style="thick">
        <color rgb="FFCC0000"/>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bottom style="thin">
        <color theme="1" tint="0.34998626667073579"/>
      </bottom>
      <diagonal/>
    </border>
    <border>
      <left style="thick">
        <color rgb="FFC00000"/>
      </left>
      <right style="thick">
        <color rgb="FFC00000"/>
      </right>
      <top style="thick">
        <color rgb="FFCC0000"/>
      </top>
      <bottom/>
      <diagonal/>
    </border>
    <border>
      <left style="medium">
        <color indexed="64"/>
      </left>
      <right style="medium">
        <color indexed="64"/>
      </right>
      <top/>
      <bottom style="thin">
        <color indexed="64"/>
      </bottom>
      <diagonal/>
    </border>
    <border>
      <left style="thick">
        <color rgb="FFC00000"/>
      </left>
      <right style="medium">
        <color indexed="64"/>
      </right>
      <top style="thin">
        <color indexed="64"/>
      </top>
      <bottom style="hair">
        <color indexed="64"/>
      </bottom>
      <diagonal/>
    </border>
    <border>
      <left style="thick">
        <color rgb="FFC00000"/>
      </left>
      <right style="medium">
        <color indexed="64"/>
      </right>
      <top style="hair">
        <color indexed="64"/>
      </top>
      <bottom style="thin">
        <color indexed="64"/>
      </bottom>
      <diagonal/>
    </border>
    <border>
      <left style="thick">
        <color rgb="FFC00000"/>
      </left>
      <right style="medium">
        <color indexed="64"/>
      </right>
      <top style="hair">
        <color indexed="64"/>
      </top>
      <bottom style="medium">
        <color indexed="64"/>
      </bottom>
      <diagonal/>
    </border>
    <border>
      <left style="thick">
        <color rgb="FFC00000"/>
      </left>
      <right style="medium">
        <color indexed="64"/>
      </right>
      <top style="medium">
        <color indexed="64"/>
      </top>
      <bottom style="thin">
        <color theme="0"/>
      </bottom>
      <diagonal/>
    </border>
    <border>
      <left style="thick">
        <color rgb="FFC00000"/>
      </left>
      <right style="medium">
        <color indexed="64"/>
      </right>
      <top style="thin">
        <color theme="0"/>
      </top>
      <bottom style="medium">
        <color indexed="64"/>
      </bottom>
      <diagonal/>
    </border>
    <border>
      <left style="medium">
        <color indexed="64"/>
      </left>
      <right style="medium">
        <color indexed="64"/>
      </right>
      <top style="medium">
        <color indexed="64"/>
      </top>
      <bottom style="thin">
        <color theme="0"/>
      </bottom>
      <diagonal/>
    </border>
    <border>
      <left style="medium">
        <color indexed="64"/>
      </left>
      <right style="medium">
        <color indexed="64"/>
      </right>
      <top style="thin">
        <color theme="0"/>
      </top>
      <bottom style="medium">
        <color indexed="64"/>
      </bottom>
      <diagonal/>
    </border>
    <border>
      <left style="medium">
        <color indexed="64"/>
      </left>
      <right style="thick">
        <color rgb="FFC00000"/>
      </right>
      <top style="medium">
        <color theme="1" tint="0.34998626667073579"/>
      </top>
      <bottom style="thin">
        <color theme="0"/>
      </bottom>
      <diagonal/>
    </border>
    <border>
      <left style="medium">
        <color indexed="64"/>
      </left>
      <right style="thick">
        <color rgb="FFC00000"/>
      </right>
      <top style="thin">
        <color theme="0"/>
      </top>
      <bottom style="medium">
        <color indexed="64"/>
      </bottom>
      <diagonal/>
    </border>
    <border>
      <left style="thick">
        <color theme="8" tint="-0.499984740745262"/>
      </left>
      <right/>
      <top style="thick">
        <color theme="8" tint="-0.499984740745262"/>
      </top>
      <bottom/>
      <diagonal/>
    </border>
    <border>
      <left/>
      <right/>
      <top style="thick">
        <color theme="8" tint="-0.499984740745262"/>
      </top>
      <bottom/>
      <diagonal/>
    </border>
    <border>
      <left/>
      <right style="thick">
        <color theme="8" tint="-0.499984740745262"/>
      </right>
      <top style="thick">
        <color theme="8" tint="-0.499984740745262"/>
      </top>
      <bottom/>
      <diagonal/>
    </border>
    <border>
      <left style="thick">
        <color theme="8" tint="-0.499984740745262"/>
      </left>
      <right/>
      <top/>
      <bottom/>
      <diagonal/>
    </border>
    <border>
      <left/>
      <right style="thick">
        <color theme="8" tint="-0.499984740745262"/>
      </right>
      <top/>
      <bottom/>
      <diagonal/>
    </border>
    <border>
      <left/>
      <right/>
      <top/>
      <bottom style="thin">
        <color theme="1" tint="0.24994659260841701"/>
      </bottom>
      <diagonal/>
    </border>
    <border>
      <left/>
      <right/>
      <top style="thin">
        <color theme="1" tint="0.24994659260841701"/>
      </top>
      <bottom style="thin">
        <color theme="1" tint="0.24994659260841701"/>
      </bottom>
      <diagonal/>
    </border>
    <border>
      <left/>
      <right style="thin">
        <color theme="0"/>
      </right>
      <top style="thin">
        <color theme="1" tint="0.24994659260841701"/>
      </top>
      <bottom style="thin">
        <color theme="1" tint="0.24994659260841701"/>
      </bottom>
      <diagonal/>
    </border>
    <border>
      <left/>
      <right style="double">
        <color theme="0"/>
      </right>
      <top style="thin">
        <color theme="1" tint="0.24994659260841701"/>
      </top>
      <bottom style="thin">
        <color theme="1" tint="0.24994659260841701"/>
      </bottom>
      <diagonal/>
    </border>
    <border>
      <left style="double">
        <color theme="0"/>
      </left>
      <right/>
      <top style="thin">
        <color theme="1" tint="0.24994659260841701"/>
      </top>
      <bottom style="thin">
        <color theme="1" tint="0.24994659260841701"/>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right style="thin">
        <color theme="1" tint="0.24994659260841701"/>
      </right>
      <top/>
      <bottom/>
      <diagonal/>
    </border>
    <border>
      <left style="thin">
        <color theme="1" tint="0.24994659260841701"/>
      </left>
      <right style="thin">
        <color theme="1" tint="0.24994659260841701"/>
      </right>
      <top/>
      <bottom/>
      <diagonal/>
    </border>
    <border>
      <left style="thin">
        <color theme="1" tint="0.24994659260841701"/>
      </left>
      <right/>
      <top/>
      <bottom/>
      <diagonal/>
    </border>
    <border>
      <left/>
      <right style="double">
        <color theme="1" tint="0.24994659260841701"/>
      </right>
      <top/>
      <bottom/>
      <diagonal/>
    </border>
    <border>
      <left style="double">
        <color theme="1" tint="0.24994659260841701"/>
      </left>
      <right/>
      <top/>
      <bottom/>
      <diagonal/>
    </border>
    <border>
      <left/>
      <right/>
      <top/>
      <bottom style="hair">
        <color indexed="64"/>
      </bottom>
      <diagonal/>
    </border>
    <border>
      <left style="thin">
        <color theme="1" tint="0.24994659260841701"/>
      </left>
      <right/>
      <top/>
      <bottom style="thin">
        <color theme="1" tint="0.24994659260841701"/>
      </bottom>
      <diagonal/>
    </border>
    <border>
      <left/>
      <right style="double">
        <color theme="1" tint="0.24994659260841701"/>
      </right>
      <top/>
      <bottom style="thin">
        <color theme="1" tint="0.24994659260841701"/>
      </bottom>
      <diagonal/>
    </border>
    <border>
      <left style="double">
        <color theme="1" tint="0.24994659260841701"/>
      </left>
      <right/>
      <top/>
      <bottom style="thin">
        <color theme="1" tint="0.24994659260841701"/>
      </bottom>
      <diagonal/>
    </border>
    <border>
      <left/>
      <right style="double">
        <color theme="1" tint="0.24994659260841701"/>
      </right>
      <top style="thin">
        <color theme="1" tint="0.24994659260841701"/>
      </top>
      <bottom/>
      <diagonal/>
    </border>
    <border>
      <left style="double">
        <color theme="1" tint="0.24994659260841701"/>
      </left>
      <right/>
      <top style="thin">
        <color theme="1" tint="0.24994659260841701"/>
      </top>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style="thin">
        <color theme="1" tint="0.24994659260841701"/>
      </right>
      <top style="thin">
        <color theme="1" tint="0.24994659260841701"/>
      </top>
      <bottom/>
      <diagonal/>
    </border>
    <border>
      <left/>
      <right/>
      <top style="hair">
        <color indexed="64"/>
      </top>
      <bottom style="thin">
        <color theme="1" tint="0.24994659260841701"/>
      </bottom>
      <diagonal/>
    </border>
    <border>
      <left/>
      <right style="thin">
        <color theme="1" tint="0.24994659260841701"/>
      </right>
      <top/>
      <bottom style="thin">
        <color theme="1" tint="0.24994659260841701"/>
      </bottom>
      <diagonal/>
    </border>
    <border>
      <left/>
      <right style="thin">
        <color theme="1" tint="0.24994659260841701"/>
      </right>
      <top/>
      <bottom style="medium">
        <color theme="1" tint="0.24994659260841701"/>
      </bottom>
      <diagonal/>
    </border>
    <border>
      <left style="thin">
        <color theme="1" tint="0.24994659260841701"/>
      </left>
      <right style="thin">
        <color theme="1" tint="0.24994659260841701"/>
      </right>
      <top/>
      <bottom style="medium">
        <color theme="1" tint="0.24994659260841701"/>
      </bottom>
      <diagonal/>
    </border>
    <border>
      <left style="thin">
        <color theme="1" tint="0.24994659260841701"/>
      </left>
      <right/>
      <top/>
      <bottom style="medium">
        <color theme="1" tint="0.24994659260841701"/>
      </bottom>
      <diagonal/>
    </border>
    <border>
      <left/>
      <right style="double">
        <color theme="1" tint="0.24994659260841701"/>
      </right>
      <top/>
      <bottom style="medium">
        <color theme="1" tint="0.24994659260841701"/>
      </bottom>
      <diagonal/>
    </border>
    <border>
      <left style="double">
        <color theme="1" tint="0.24994659260841701"/>
      </left>
      <right/>
      <top/>
      <bottom style="medium">
        <color theme="1" tint="0.24994659260841701"/>
      </bottom>
      <diagonal/>
    </border>
    <border>
      <left/>
      <right/>
      <top/>
      <bottom style="medium">
        <color theme="1" tint="0.24994659260841701"/>
      </bottom>
      <diagonal/>
    </border>
    <border>
      <left/>
      <right/>
      <top style="medium">
        <color theme="1" tint="0.24994659260841701"/>
      </top>
      <bottom/>
      <diagonal/>
    </border>
    <border>
      <left style="thick">
        <color theme="8" tint="-0.499984740745262"/>
      </left>
      <right/>
      <top/>
      <bottom style="thick">
        <color theme="8" tint="-0.499984740745262"/>
      </bottom>
      <diagonal/>
    </border>
    <border>
      <left/>
      <right/>
      <top/>
      <bottom style="thick">
        <color theme="8" tint="-0.499984740745262"/>
      </bottom>
      <diagonal/>
    </border>
    <border>
      <left/>
      <right style="thick">
        <color theme="8" tint="-0.499984740745262"/>
      </right>
      <top/>
      <bottom style="thick">
        <color theme="8" tint="-0.4999847407452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8">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2" fillId="6" borderId="0" applyNumberFormat="0" applyBorder="0" applyAlignment="0" applyProtection="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70">
    <xf numFmtId="0" fontId="0" fillId="0" borderId="0" xfId="0">
      <alignment vertical="center"/>
    </xf>
    <xf numFmtId="0" fontId="6" fillId="7" borderId="0" xfId="0" applyFont="1" applyFill="1">
      <alignment vertical="center"/>
    </xf>
    <xf numFmtId="0" fontId="7" fillId="7" borderId="0" xfId="0" applyFont="1" applyFill="1" applyAlignment="1">
      <alignment vertical="center" wrapText="1"/>
    </xf>
    <xf numFmtId="0" fontId="6" fillId="0" borderId="0" xfId="0" applyFont="1">
      <alignment vertical="center"/>
    </xf>
    <xf numFmtId="0" fontId="7" fillId="0" borderId="0" xfId="0" applyFont="1" applyAlignment="1">
      <alignment vertical="center" wrapText="1"/>
    </xf>
    <xf numFmtId="0" fontId="0" fillId="0" borderId="0" xfId="0" applyFont="1">
      <alignment vertical="center"/>
    </xf>
    <xf numFmtId="0" fontId="6" fillId="0" borderId="30" xfId="0" applyFont="1" applyBorder="1">
      <alignment vertical="center"/>
    </xf>
    <xf numFmtId="0" fontId="12" fillId="0" borderId="0" xfId="0" applyFont="1" applyFill="1">
      <alignment vertical="center"/>
    </xf>
    <xf numFmtId="0" fontId="13" fillId="0" borderId="0" xfId="0" applyFont="1" applyFill="1">
      <alignment vertical="center"/>
    </xf>
    <xf numFmtId="0" fontId="6" fillId="0" borderId="0" xfId="0" applyFont="1" applyBorder="1">
      <alignment vertical="center"/>
    </xf>
    <xf numFmtId="0" fontId="6" fillId="0" borderId="0" xfId="0" applyFont="1" applyAlignment="1">
      <alignment horizontal="left" vertical="top"/>
    </xf>
    <xf numFmtId="0" fontId="9" fillId="0" borderId="0" xfId="1" applyFont="1" applyFill="1" applyBorder="1" applyAlignment="1">
      <alignment horizontal="center" vertical="center"/>
    </xf>
    <xf numFmtId="0" fontId="6" fillId="7" borderId="0" xfId="0" applyFont="1" applyFill="1" applyBorder="1">
      <alignment vertical="center"/>
    </xf>
    <xf numFmtId="176" fontId="10" fillId="7" borderId="0" xfId="2" applyNumberFormat="1" applyFont="1" applyFill="1" applyBorder="1" applyAlignment="1">
      <alignment horizontal="center" vertical="center"/>
    </xf>
    <xf numFmtId="177" fontId="13" fillId="0" borderId="0" xfId="0" applyNumberFormat="1" applyFont="1" applyFill="1">
      <alignment vertical="center"/>
    </xf>
    <xf numFmtId="0" fontId="11" fillId="7" borderId="0" xfId="0" applyFont="1" applyFill="1" applyBorder="1">
      <alignment vertical="center"/>
    </xf>
    <xf numFmtId="0" fontId="11" fillId="7" borderId="0" xfId="0" applyFont="1" applyFill="1">
      <alignment vertical="center"/>
    </xf>
    <xf numFmtId="0" fontId="6" fillId="7" borderId="27" xfId="0" applyFont="1" applyFill="1" applyBorder="1">
      <alignment vertical="center"/>
    </xf>
    <xf numFmtId="0" fontId="6" fillId="7" borderId="50" xfId="0" applyFont="1" applyFill="1" applyBorder="1">
      <alignment vertical="center"/>
    </xf>
    <xf numFmtId="0" fontId="13" fillId="7" borderId="70" xfId="0" applyFont="1" applyFill="1" applyBorder="1">
      <alignment vertical="center"/>
    </xf>
    <xf numFmtId="0" fontId="13" fillId="7" borderId="71" xfId="0" applyFont="1" applyFill="1" applyBorder="1">
      <alignment vertical="center"/>
    </xf>
    <xf numFmtId="0" fontId="13" fillId="7" borderId="72" xfId="0" applyFont="1" applyFill="1" applyBorder="1">
      <alignment vertical="center"/>
    </xf>
    <xf numFmtId="0" fontId="22" fillId="7" borderId="73" xfId="0" applyFont="1" applyFill="1" applyBorder="1">
      <alignment vertical="center"/>
    </xf>
    <xf numFmtId="0" fontId="22" fillId="7" borderId="0" xfId="0" applyFont="1" applyFill="1" applyBorder="1" applyAlignment="1">
      <alignment vertical="top"/>
    </xf>
    <xf numFmtId="0" fontId="13" fillId="7" borderId="0" xfId="0" applyFont="1" applyFill="1" applyBorder="1">
      <alignment vertical="center"/>
    </xf>
    <xf numFmtId="0" fontId="13" fillId="7" borderId="74" xfId="0" applyFont="1" applyFill="1" applyBorder="1">
      <alignment vertical="center"/>
    </xf>
    <xf numFmtId="0" fontId="13" fillId="7" borderId="73" xfId="0" applyFont="1" applyFill="1" applyBorder="1">
      <alignment vertical="center"/>
    </xf>
    <xf numFmtId="0" fontId="21" fillId="7" borderId="73" xfId="0" applyFont="1" applyFill="1" applyBorder="1" applyAlignment="1">
      <alignment vertical="center"/>
    </xf>
    <xf numFmtId="0" fontId="13" fillId="7" borderId="0" xfId="0" applyFont="1" applyFill="1" applyBorder="1" applyAlignment="1">
      <alignment horizontal="left"/>
    </xf>
    <xf numFmtId="0" fontId="24" fillId="7" borderId="0" xfId="0" applyFont="1" applyFill="1" applyBorder="1">
      <alignment vertical="center"/>
    </xf>
    <xf numFmtId="0" fontId="21" fillId="7" borderId="0" xfId="0" applyFont="1" applyFill="1" applyBorder="1" applyAlignment="1">
      <alignment horizontal="left" wrapText="1"/>
    </xf>
    <xf numFmtId="0" fontId="24" fillId="7" borderId="74" xfId="0" applyFont="1" applyFill="1" applyBorder="1">
      <alignment vertical="center"/>
    </xf>
    <xf numFmtId="0" fontId="24" fillId="0" borderId="0" xfId="0" applyFont="1" applyFill="1">
      <alignment vertical="center"/>
    </xf>
    <xf numFmtId="0" fontId="25" fillId="7" borderId="0" xfId="0" applyFont="1" applyFill="1" applyBorder="1" applyAlignment="1">
      <alignment vertical="center"/>
    </xf>
    <xf numFmtId="0" fontId="26" fillId="7" borderId="0" xfId="0" applyFont="1" applyFill="1" applyBorder="1" applyAlignment="1">
      <alignment vertical="center"/>
    </xf>
    <xf numFmtId="0" fontId="12" fillId="7" borderId="73" xfId="0" applyFont="1" applyFill="1" applyBorder="1">
      <alignment vertical="center"/>
    </xf>
    <xf numFmtId="0" fontId="12" fillId="7" borderId="0" xfId="0" applyFont="1" applyFill="1" applyBorder="1">
      <alignment vertical="center"/>
    </xf>
    <xf numFmtId="0" fontId="12" fillId="7" borderId="0" xfId="0" applyFont="1" applyFill="1" applyBorder="1" applyAlignment="1">
      <alignment vertical="top"/>
    </xf>
    <xf numFmtId="0" fontId="12" fillId="7" borderId="0" xfId="0" applyFont="1" applyFill="1" applyBorder="1" applyAlignment="1">
      <alignment horizontal="left" vertical="top" wrapText="1"/>
    </xf>
    <xf numFmtId="0" fontId="12" fillId="7" borderId="0" xfId="0" applyFont="1" applyFill="1" applyBorder="1" applyAlignment="1">
      <alignment horizontal="center" wrapText="1"/>
    </xf>
    <xf numFmtId="0" fontId="12" fillId="7" borderId="74" xfId="0" applyFont="1" applyFill="1" applyBorder="1">
      <alignment vertical="center"/>
    </xf>
    <xf numFmtId="0" fontId="12" fillId="0" borderId="0" xfId="0" applyFont="1" applyFill="1" applyBorder="1">
      <alignment vertical="center"/>
    </xf>
    <xf numFmtId="0" fontId="16" fillId="8" borderId="79" xfId="0" applyFont="1" applyFill="1" applyBorder="1" applyAlignment="1">
      <alignment horizontal="center" vertical="center" wrapText="1"/>
    </xf>
    <xf numFmtId="0" fontId="9" fillId="8" borderId="76" xfId="0" applyFont="1" applyFill="1" applyBorder="1" applyAlignment="1">
      <alignment horizontal="right" wrapText="1"/>
    </xf>
    <xf numFmtId="0" fontId="16" fillId="7" borderId="0" xfId="0" applyFont="1" applyFill="1" applyBorder="1" applyAlignment="1">
      <alignment horizontal="center" vertical="center"/>
    </xf>
    <xf numFmtId="0" fontId="16" fillId="7" borderId="80" xfId="0" applyFont="1" applyFill="1" applyBorder="1" applyAlignment="1">
      <alignment horizontal="center" vertical="center"/>
    </xf>
    <xf numFmtId="0" fontId="30" fillId="7" borderId="81" xfId="0" applyFont="1" applyFill="1" applyBorder="1" applyAlignment="1"/>
    <xf numFmtId="0" fontId="12" fillId="7" borderId="81" xfId="0" applyFont="1" applyFill="1" applyBorder="1" applyAlignment="1">
      <alignment horizontal="left" vertical="top" wrapText="1"/>
    </xf>
    <xf numFmtId="0" fontId="12" fillId="7" borderId="82" xfId="0" applyFont="1" applyFill="1" applyBorder="1" applyAlignment="1">
      <alignment horizontal="left" vertical="top" wrapText="1"/>
    </xf>
    <xf numFmtId="0" fontId="18" fillId="7" borderId="74" xfId="0" applyFont="1" applyFill="1" applyBorder="1" applyAlignment="1">
      <alignment vertical="center" wrapText="1"/>
    </xf>
    <xf numFmtId="0" fontId="13" fillId="0" borderId="0" xfId="0" applyFont="1" applyFill="1" applyBorder="1">
      <alignment vertical="center"/>
    </xf>
    <xf numFmtId="0" fontId="29" fillId="0" borderId="0" xfId="0" applyFont="1" applyFill="1">
      <alignment vertical="center"/>
    </xf>
    <xf numFmtId="0" fontId="31" fillId="0" borderId="0" xfId="0" applyFont="1" applyFill="1">
      <alignment vertical="center"/>
    </xf>
    <xf numFmtId="0" fontId="6" fillId="11" borderId="88" xfId="0" applyFont="1" applyFill="1" applyBorder="1">
      <alignment vertical="center"/>
    </xf>
    <xf numFmtId="0" fontId="6" fillId="11" borderId="0" xfId="0" applyFont="1" applyFill="1" applyBorder="1">
      <alignment vertical="center"/>
    </xf>
    <xf numFmtId="0" fontId="13" fillId="11" borderId="0" xfId="0" applyFont="1" applyFill="1" applyBorder="1">
      <alignment vertical="center"/>
    </xf>
    <xf numFmtId="0" fontId="13" fillId="7" borderId="85" xfId="0" applyFont="1" applyFill="1" applyBorder="1">
      <alignment vertical="center"/>
    </xf>
    <xf numFmtId="0" fontId="6" fillId="7" borderId="83" xfId="0" applyFont="1" applyFill="1" applyBorder="1" applyAlignment="1">
      <alignment horizontal="left" vertical="top" wrapText="1"/>
    </xf>
    <xf numFmtId="0" fontId="18" fillId="0" borderId="0" xfId="0" applyFont="1" applyFill="1" applyBorder="1">
      <alignment vertical="center"/>
    </xf>
    <xf numFmtId="0" fontId="32" fillId="11" borderId="88" xfId="0" applyFont="1" applyFill="1" applyBorder="1" applyAlignment="1">
      <alignment horizontal="left" vertical="center" indent="1"/>
    </xf>
    <xf numFmtId="0" fontId="6" fillId="11" borderId="0" xfId="0" applyFont="1" applyFill="1" applyBorder="1" applyAlignment="1">
      <alignment horizontal="left" vertical="center" indent="1"/>
    </xf>
    <xf numFmtId="178" fontId="33" fillId="7" borderId="0" xfId="7" applyNumberFormat="1" applyFont="1" applyFill="1" applyBorder="1" applyAlignment="1">
      <alignment horizontal="right" vertical="center" wrapText="1"/>
    </xf>
    <xf numFmtId="178" fontId="33" fillId="7" borderId="85" xfId="7" applyNumberFormat="1" applyFont="1" applyFill="1" applyBorder="1" applyAlignment="1">
      <alignment horizontal="right" vertical="center" wrapText="1"/>
    </xf>
    <xf numFmtId="9" fontId="13" fillId="0" borderId="0" xfId="7" applyNumberFormat="1" applyFont="1" applyFill="1">
      <alignment vertical="center"/>
    </xf>
    <xf numFmtId="38" fontId="33" fillId="11" borderId="0" xfId="6" applyNumberFormat="1" applyFont="1" applyFill="1" applyBorder="1" applyAlignment="1">
      <alignment horizontal="right" vertical="center" wrapText="1"/>
    </xf>
    <xf numFmtId="0" fontId="32" fillId="11" borderId="32" xfId="0" applyFont="1" applyFill="1" applyBorder="1" applyAlignment="1">
      <alignment horizontal="left" vertical="center" indent="1"/>
    </xf>
    <xf numFmtId="0" fontId="32" fillId="11" borderId="96" xfId="0" applyFont="1" applyFill="1" applyBorder="1" applyAlignment="1">
      <alignment horizontal="left" vertical="center" indent="1"/>
    </xf>
    <xf numFmtId="0" fontId="34" fillId="7" borderId="0" xfId="0" applyFont="1" applyFill="1" applyBorder="1">
      <alignment vertical="center"/>
    </xf>
    <xf numFmtId="0" fontId="34" fillId="7" borderId="85" xfId="0" applyFont="1" applyFill="1" applyBorder="1">
      <alignment vertical="center"/>
    </xf>
    <xf numFmtId="2" fontId="13" fillId="0" borderId="0" xfId="0" applyNumberFormat="1" applyFont="1" applyFill="1">
      <alignment vertical="center"/>
    </xf>
    <xf numFmtId="38" fontId="33" fillId="11" borderId="0" xfId="6" applyNumberFormat="1" applyFont="1" applyFill="1" applyBorder="1">
      <alignment vertical="center"/>
    </xf>
    <xf numFmtId="0" fontId="6" fillId="7" borderId="83" xfId="0" applyFont="1" applyFill="1" applyBorder="1" applyAlignment="1">
      <alignment vertical="top" wrapText="1"/>
    </xf>
    <xf numFmtId="0" fontId="6" fillId="7" borderId="83" xfId="0" applyFont="1" applyFill="1" applyBorder="1" applyAlignment="1">
      <alignment horizontal="left" vertical="center" wrapText="1"/>
    </xf>
    <xf numFmtId="0" fontId="30" fillId="7" borderId="0" xfId="0" applyFont="1" applyFill="1" applyBorder="1" applyAlignment="1">
      <alignment vertical="center"/>
    </xf>
    <xf numFmtId="0" fontId="6" fillId="7" borderId="0" xfId="0" applyFont="1" applyFill="1" applyBorder="1" applyAlignment="1">
      <alignment vertical="top" wrapText="1"/>
    </xf>
    <xf numFmtId="0" fontId="6" fillId="0" borderId="83" xfId="0" applyFont="1" applyFill="1" applyBorder="1" applyAlignment="1">
      <alignment vertical="top" wrapText="1"/>
    </xf>
    <xf numFmtId="0" fontId="6" fillId="0" borderId="83" xfId="0" applyFont="1" applyFill="1" applyBorder="1" applyAlignment="1">
      <alignment vertical="center" wrapText="1"/>
    </xf>
    <xf numFmtId="178" fontId="33" fillId="7" borderId="89" xfId="7" applyNumberFormat="1" applyFont="1" applyFill="1" applyBorder="1" applyAlignment="1">
      <alignment horizontal="right" vertical="center" wrapText="1"/>
    </xf>
    <xf numFmtId="0" fontId="6" fillId="0" borderId="97" xfId="0" applyFont="1" applyFill="1" applyBorder="1" applyAlignment="1">
      <alignment vertical="center" wrapText="1"/>
    </xf>
    <xf numFmtId="0" fontId="13" fillId="10" borderId="104" xfId="0" applyFont="1" applyFill="1" applyBorder="1">
      <alignment vertical="center"/>
    </xf>
    <xf numFmtId="0" fontId="13" fillId="10" borderId="104" xfId="0" applyFont="1" applyFill="1" applyBorder="1" applyAlignment="1">
      <alignment horizontal="right" vertical="center"/>
    </xf>
    <xf numFmtId="0" fontId="13" fillId="10" borderId="103" xfId="0" applyFont="1" applyFill="1" applyBorder="1">
      <alignment vertical="center"/>
    </xf>
    <xf numFmtId="2" fontId="38" fillId="7" borderId="0" xfId="0" applyNumberFormat="1" applyFont="1" applyFill="1" applyBorder="1" applyAlignment="1">
      <alignment horizontal="center" vertical="center"/>
    </xf>
    <xf numFmtId="0" fontId="6" fillId="7" borderId="0" xfId="0" applyFont="1" applyFill="1" applyBorder="1" applyAlignment="1">
      <alignment horizontal="right"/>
    </xf>
    <xf numFmtId="0" fontId="6" fillId="7" borderId="0" xfId="0" applyFont="1" applyFill="1" applyBorder="1" applyAlignment="1"/>
    <xf numFmtId="0" fontId="6" fillId="7" borderId="0" xfId="0" applyFont="1" applyFill="1" applyBorder="1" applyAlignment="1">
      <alignment vertical="center" wrapText="1"/>
    </xf>
    <xf numFmtId="178" fontId="33" fillId="7" borderId="0" xfId="7" applyNumberFormat="1" applyFont="1" applyFill="1" applyBorder="1" applyAlignment="1">
      <alignment horizontal="right"/>
    </xf>
    <xf numFmtId="38" fontId="33" fillId="11" borderId="0" xfId="6" applyNumberFormat="1" applyFont="1" applyFill="1" applyBorder="1" applyAlignment="1">
      <alignment horizontal="right"/>
    </xf>
    <xf numFmtId="0" fontId="6" fillId="11" borderId="75" xfId="0" applyFont="1" applyFill="1" applyBorder="1" applyAlignment="1">
      <alignment horizontal="left" vertical="center" indent="1"/>
    </xf>
    <xf numFmtId="0" fontId="13" fillId="11" borderId="75" xfId="0" applyFont="1" applyFill="1" applyBorder="1">
      <alignment vertical="center"/>
    </xf>
    <xf numFmtId="0" fontId="18" fillId="0" borderId="0" xfId="0" applyFont="1" applyFill="1">
      <alignment vertical="center"/>
    </xf>
    <xf numFmtId="0" fontId="21" fillId="7" borderId="0" xfId="0" applyFont="1" applyFill="1" applyBorder="1" applyAlignment="1">
      <alignment horizontal="right"/>
    </xf>
    <xf numFmtId="2" fontId="12" fillId="7" borderId="0" xfId="0" applyNumberFormat="1" applyFont="1" applyFill="1" applyBorder="1" applyAlignment="1">
      <alignment horizontal="right"/>
    </xf>
    <xf numFmtId="0" fontId="21" fillId="7" borderId="0" xfId="0" applyFont="1" applyFill="1" applyBorder="1" applyAlignment="1">
      <alignment horizontal="left" vertical="top"/>
    </xf>
    <xf numFmtId="0" fontId="6" fillId="7" borderId="0" xfId="0" applyFont="1" applyFill="1" applyBorder="1" applyAlignment="1">
      <alignment wrapText="1"/>
    </xf>
    <xf numFmtId="0" fontId="6" fillId="7" borderId="74" xfId="0" applyFont="1" applyFill="1" applyBorder="1" applyAlignment="1">
      <alignment vertical="top" wrapText="1"/>
    </xf>
    <xf numFmtId="0" fontId="13" fillId="7" borderId="105" xfId="0" applyFont="1" applyFill="1" applyBorder="1">
      <alignment vertical="center"/>
    </xf>
    <xf numFmtId="0" fontId="13" fillId="7" borderId="106" xfId="0" applyFont="1" applyFill="1" applyBorder="1">
      <alignment vertical="center"/>
    </xf>
    <xf numFmtId="0" fontId="21" fillId="7" borderId="106" xfId="0" applyFont="1" applyFill="1" applyBorder="1" applyAlignment="1">
      <alignment horizontal="left" vertical="top"/>
    </xf>
    <xf numFmtId="0" fontId="13" fillId="7" borderId="106" xfId="0" applyFont="1" applyFill="1" applyBorder="1" applyAlignment="1">
      <alignment vertical="center"/>
    </xf>
    <xf numFmtId="0" fontId="13" fillId="7" borderId="107" xfId="0" applyFont="1" applyFill="1" applyBorder="1">
      <alignment vertical="center"/>
    </xf>
    <xf numFmtId="0" fontId="36" fillId="0" borderId="44" xfId="4" applyFont="1" applyFill="1" applyBorder="1" applyAlignment="1" applyProtection="1">
      <alignment horizontal="left" vertical="center" wrapText="1" shrinkToFit="1"/>
      <protection locked="0"/>
    </xf>
    <xf numFmtId="0" fontId="36" fillId="0" borderId="41" xfId="4" applyFont="1" applyFill="1" applyBorder="1" applyAlignment="1" applyProtection="1">
      <alignment horizontal="left" vertical="center" wrapText="1" shrinkToFit="1"/>
      <protection locked="0"/>
    </xf>
    <xf numFmtId="0" fontId="36" fillId="0" borderId="45" xfId="4" applyFont="1" applyFill="1" applyBorder="1" applyAlignment="1" applyProtection="1">
      <alignment horizontal="left" vertical="center" wrapText="1" shrinkToFit="1"/>
      <protection locked="0"/>
    </xf>
    <xf numFmtId="0" fontId="36" fillId="0" borderId="46" xfId="4" applyFont="1" applyFill="1" applyBorder="1" applyAlignment="1" applyProtection="1">
      <alignment horizontal="left" vertical="center" wrapText="1" shrinkToFit="1"/>
      <protection locked="0"/>
    </xf>
    <xf numFmtId="0" fontId="36" fillId="0" borderId="54" xfId="4" applyFont="1" applyFill="1" applyBorder="1" applyAlignment="1" applyProtection="1">
      <alignment horizontal="left" vertical="center" wrapText="1" shrinkToFit="1"/>
      <protection locked="0"/>
    </xf>
    <xf numFmtId="0" fontId="43" fillId="0" borderId="0" xfId="0" applyFont="1">
      <alignment vertical="center"/>
    </xf>
    <xf numFmtId="0" fontId="44" fillId="0" borderId="0" xfId="0" applyFont="1" applyFill="1">
      <alignment vertical="center"/>
    </xf>
    <xf numFmtId="0" fontId="41" fillId="0" borderId="59" xfId="0" applyFont="1" applyFill="1" applyBorder="1" applyAlignment="1" applyProtection="1">
      <alignment horizontal="center" vertical="center"/>
    </xf>
    <xf numFmtId="0" fontId="36" fillId="0" borderId="53" xfId="0" applyFont="1" applyFill="1" applyBorder="1" applyAlignment="1" applyProtection="1">
      <alignment horizontal="center" vertical="center" wrapText="1"/>
    </xf>
    <xf numFmtId="0" fontId="6" fillId="15" borderId="1" xfId="0" applyFont="1" applyFill="1" applyBorder="1" applyAlignment="1">
      <alignment horizontal="center" vertical="center"/>
    </xf>
    <xf numFmtId="0" fontId="6" fillId="15" borderId="8" xfId="0" applyFont="1" applyFill="1" applyBorder="1" applyAlignment="1">
      <alignment horizontal="center" vertical="center"/>
    </xf>
    <xf numFmtId="0" fontId="6" fillId="19" borderId="1" xfId="0" applyFont="1" applyFill="1" applyBorder="1" applyAlignment="1">
      <alignment horizontal="center" vertical="center"/>
    </xf>
    <xf numFmtId="0" fontId="6" fillId="19" borderId="8" xfId="0" applyFont="1" applyFill="1" applyBorder="1" applyAlignment="1">
      <alignment horizontal="center" vertical="center"/>
    </xf>
    <xf numFmtId="0" fontId="20" fillId="19" borderId="55" xfId="3" applyFont="1" applyFill="1" applyBorder="1" applyAlignment="1">
      <alignment horizontal="center" vertical="center"/>
    </xf>
    <xf numFmtId="0" fontId="6" fillId="19" borderId="6" xfId="0" applyFont="1" applyFill="1" applyBorder="1" applyAlignment="1">
      <alignment horizontal="center" vertical="center"/>
    </xf>
    <xf numFmtId="0" fontId="6" fillId="19" borderId="9" xfId="0" applyFont="1" applyFill="1" applyBorder="1" applyAlignment="1">
      <alignment horizontal="center" vertical="center"/>
    </xf>
    <xf numFmtId="0" fontId="20" fillId="19" borderId="56" xfId="3" applyFont="1" applyFill="1" applyBorder="1" applyAlignment="1">
      <alignment horizontal="center" vertical="center"/>
    </xf>
    <xf numFmtId="0" fontId="20" fillId="19" borderId="57" xfId="3" applyFont="1" applyFill="1" applyBorder="1" applyAlignment="1">
      <alignment horizontal="center" vertical="center"/>
    </xf>
    <xf numFmtId="0" fontId="46" fillId="15" borderId="55" xfId="3" applyFont="1" applyFill="1" applyBorder="1" applyAlignment="1">
      <alignment horizontal="center" vertical="center" wrapText="1"/>
    </xf>
    <xf numFmtId="0" fontId="18" fillId="7" borderId="31" xfId="0" applyFont="1" applyFill="1" applyBorder="1" applyAlignment="1">
      <alignment horizontal="justify" vertical="center" wrapText="1"/>
    </xf>
    <xf numFmtId="0" fontId="18" fillId="7" borderId="32" xfId="0" applyFont="1" applyFill="1" applyBorder="1" applyAlignment="1">
      <alignment horizontal="justify" vertical="center" wrapText="1"/>
    </xf>
    <xf numFmtId="0" fontId="18" fillId="7" borderId="33" xfId="0" applyFont="1" applyFill="1" applyBorder="1" applyAlignment="1">
      <alignment horizontal="justify" vertical="center" wrapText="1"/>
    </xf>
    <xf numFmtId="0" fontId="18" fillId="7" borderId="13" xfId="0" applyFont="1" applyFill="1" applyBorder="1" applyAlignment="1">
      <alignment horizontal="justify" vertical="center" wrapText="1"/>
    </xf>
    <xf numFmtId="0" fontId="18" fillId="7" borderId="36" xfId="0" applyFont="1" applyFill="1" applyBorder="1" applyAlignment="1">
      <alignment horizontal="justify" vertical="center" wrapText="1"/>
    </xf>
    <xf numFmtId="0" fontId="18" fillId="7" borderId="10" xfId="0" applyFont="1" applyFill="1" applyBorder="1" applyAlignment="1">
      <alignment horizontal="justify" vertical="center" wrapText="1"/>
    </xf>
    <xf numFmtId="0" fontId="18" fillId="7" borderId="11" xfId="0" applyFont="1" applyFill="1" applyBorder="1" applyAlignment="1">
      <alignment horizontal="justify" vertical="center" wrapText="1"/>
    </xf>
    <xf numFmtId="0" fontId="18" fillId="7" borderId="12" xfId="0" applyFont="1" applyFill="1" applyBorder="1" applyAlignment="1">
      <alignment horizontal="justify" vertical="center" wrapText="1"/>
    </xf>
    <xf numFmtId="0" fontId="18" fillId="7" borderId="14" xfId="0" applyFont="1" applyFill="1" applyBorder="1" applyAlignment="1">
      <alignment horizontal="justify" vertical="center" wrapText="1"/>
    </xf>
    <xf numFmtId="0" fontId="13" fillId="7" borderId="15" xfId="0" applyFont="1" applyFill="1" applyBorder="1" applyAlignment="1">
      <alignment vertical="center" wrapText="1"/>
    </xf>
    <xf numFmtId="0" fontId="13" fillId="7" borderId="16" xfId="0" applyFont="1" applyFill="1" applyBorder="1" applyAlignment="1">
      <alignment vertical="center" wrapText="1"/>
    </xf>
    <xf numFmtId="0" fontId="13" fillId="7" borderId="52" xfId="0" applyFont="1" applyFill="1" applyBorder="1" applyAlignment="1">
      <alignment vertical="center" wrapText="1"/>
    </xf>
    <xf numFmtId="0" fontId="11" fillId="18" borderId="37" xfId="5" applyFont="1" applyFill="1" applyBorder="1" applyAlignment="1">
      <alignment horizontal="center" vertical="center"/>
    </xf>
    <xf numFmtId="0" fontId="11" fillId="18" borderId="62" xfId="5" applyFont="1" applyFill="1" applyBorder="1" applyAlignment="1">
      <alignment horizontal="center" vertical="center"/>
    </xf>
    <xf numFmtId="0" fontId="11" fillId="7" borderId="63" xfId="5" applyFont="1" applyFill="1" applyBorder="1" applyAlignment="1">
      <alignment horizontal="center" vertical="center"/>
    </xf>
    <xf numFmtId="0" fontId="11" fillId="18" borderId="47" xfId="5" applyFont="1" applyFill="1" applyBorder="1" applyAlignment="1">
      <alignment horizontal="center" vertical="center"/>
    </xf>
    <xf numFmtId="0" fontId="11" fillId="18" borderId="61" xfId="5" applyFont="1" applyFill="1" applyBorder="1" applyAlignment="1">
      <alignment horizontal="center" vertical="center"/>
    </xf>
    <xf numFmtId="0" fontId="11" fillId="7" borderId="37" xfId="5" applyFont="1" applyFill="1" applyBorder="1" applyAlignment="1">
      <alignment horizontal="center" vertical="center"/>
    </xf>
    <xf numFmtId="0" fontId="11" fillId="7" borderId="38" xfId="5" applyFont="1" applyFill="1" applyBorder="1" applyAlignment="1">
      <alignment horizontal="center" vertical="center"/>
    </xf>
    <xf numFmtId="0" fontId="11" fillId="7" borderId="39" xfId="5" applyFont="1" applyFill="1" applyBorder="1" applyAlignment="1">
      <alignment horizontal="center" vertical="center"/>
    </xf>
    <xf numFmtId="0" fontId="11" fillId="18" borderId="38" xfId="5" applyFont="1" applyFill="1" applyBorder="1" applyAlignment="1">
      <alignment horizontal="center" vertical="center"/>
    </xf>
    <xf numFmtId="0" fontId="11" fillId="7" borderId="47" xfId="5" applyFont="1" applyFill="1" applyBorder="1" applyAlignment="1">
      <alignment horizontal="center" vertical="center"/>
    </xf>
    <xf numFmtId="176" fontId="11" fillId="19" borderId="8" xfId="3" applyNumberFormat="1" applyFont="1" applyFill="1" applyBorder="1" applyAlignment="1">
      <alignment horizontal="center" vertical="center"/>
    </xf>
    <xf numFmtId="176" fontId="11" fillId="19" borderId="9" xfId="3" applyNumberFormat="1" applyFont="1" applyFill="1" applyBorder="1" applyAlignment="1">
      <alignment horizontal="center" vertical="center"/>
    </xf>
    <xf numFmtId="176" fontId="11" fillId="19" borderId="48" xfId="3" applyNumberFormat="1" applyFont="1" applyFill="1" applyBorder="1" applyAlignment="1">
      <alignment horizontal="center" vertical="center"/>
    </xf>
    <xf numFmtId="176" fontId="48" fillId="15" borderId="8" xfId="3" applyNumberFormat="1" applyFont="1" applyFill="1" applyBorder="1" applyAlignment="1">
      <alignment horizontal="center" vertical="center"/>
    </xf>
    <xf numFmtId="0" fontId="40" fillId="14" borderId="41" xfId="4" applyFont="1" applyFill="1" applyBorder="1" applyAlignment="1" applyProtection="1">
      <alignment horizontal="left" vertical="center" wrapText="1" shrinkToFit="1"/>
      <protection locked="0"/>
    </xf>
    <xf numFmtId="0" fontId="40" fillId="14" borderId="42" xfId="4" applyFont="1" applyFill="1" applyBorder="1" applyAlignment="1" applyProtection="1">
      <alignment horizontal="left" vertical="center" wrapText="1" shrinkToFit="1"/>
      <protection locked="0"/>
    </xf>
    <xf numFmtId="0" fontId="40" fillId="14" borderId="43" xfId="4" applyFont="1" applyFill="1" applyBorder="1" applyAlignment="1" applyProtection="1">
      <alignment horizontal="left" vertical="center" wrapText="1" shrinkToFit="1"/>
      <protection locked="0"/>
    </xf>
    <xf numFmtId="0" fontId="40" fillId="14" borderId="40" xfId="4" applyFont="1" applyFill="1" applyBorder="1" applyAlignment="1" applyProtection="1">
      <alignment horizontal="left" vertical="center" wrapText="1" shrinkToFit="1"/>
      <protection locked="0"/>
    </xf>
    <xf numFmtId="0" fontId="40" fillId="14" borderId="45" xfId="4" applyFont="1" applyFill="1" applyBorder="1" applyAlignment="1" applyProtection="1">
      <alignment horizontal="left" vertical="center" wrapText="1" shrinkToFit="1"/>
      <protection locked="0"/>
    </xf>
    <xf numFmtId="0" fontId="6" fillId="0" borderId="0" xfId="0" applyFont="1" applyFill="1">
      <alignment vertical="center"/>
    </xf>
    <xf numFmtId="0" fontId="7" fillId="0" borderId="0" xfId="0" applyFont="1" applyFill="1" applyAlignment="1">
      <alignment vertical="center" wrapText="1"/>
    </xf>
    <xf numFmtId="0" fontId="5" fillId="0" borderId="113" xfId="0" applyFont="1" applyBorder="1" applyAlignment="1">
      <alignment horizontal="center" vertical="center"/>
    </xf>
    <xf numFmtId="0" fontId="11" fillId="7" borderId="0" xfId="0" applyFont="1" applyFill="1" applyAlignment="1">
      <alignment horizontal="left"/>
    </xf>
    <xf numFmtId="0" fontId="10" fillId="0" borderId="30" xfId="0" applyFont="1" applyFill="1" applyBorder="1" applyAlignment="1">
      <alignment vertical="center"/>
    </xf>
    <xf numFmtId="0" fontId="6" fillId="10" borderId="103" xfId="0" applyFont="1" applyFill="1" applyBorder="1" applyAlignment="1">
      <alignment horizontal="right"/>
    </xf>
    <xf numFmtId="178" fontId="13" fillId="0" borderId="0" xfId="7" applyNumberFormat="1" applyFont="1" applyFill="1">
      <alignment vertical="center"/>
    </xf>
    <xf numFmtId="179" fontId="49" fillId="14" borderId="112" xfId="0" applyNumberFormat="1" applyFont="1" applyFill="1" applyBorder="1" applyAlignment="1">
      <alignment horizontal="center" vertical="center"/>
    </xf>
    <xf numFmtId="179" fontId="49" fillId="14" borderId="110" xfId="0" applyNumberFormat="1" applyFont="1" applyFill="1" applyBorder="1" applyAlignment="1">
      <alignment horizontal="center" vertical="center"/>
    </xf>
    <xf numFmtId="179" fontId="49" fillId="14" borderId="111" xfId="0" applyNumberFormat="1" applyFont="1" applyFill="1" applyBorder="1" applyAlignment="1">
      <alignment horizontal="center" vertical="center"/>
    </xf>
    <xf numFmtId="0" fontId="5" fillId="0" borderId="108" xfId="0" applyFont="1" applyFill="1" applyBorder="1" applyAlignment="1">
      <alignment horizontal="center" vertical="center"/>
    </xf>
    <xf numFmtId="0" fontId="5" fillId="0" borderId="109" xfId="0" applyFont="1" applyFill="1" applyBorder="1" applyAlignment="1">
      <alignment horizontal="center" vertical="center"/>
    </xf>
    <xf numFmtId="0" fontId="5" fillId="0" borderId="38" xfId="0" applyFont="1" applyFill="1" applyBorder="1" applyAlignment="1">
      <alignment horizontal="center" vertical="center"/>
    </xf>
    <xf numFmtId="0" fontId="16" fillId="16" borderId="18" xfId="0" applyFont="1" applyFill="1" applyBorder="1" applyAlignment="1">
      <alignment horizontal="center" vertical="center" wrapText="1"/>
    </xf>
    <xf numFmtId="0" fontId="16" fillId="16" borderId="20" xfId="0" applyFont="1" applyFill="1" applyBorder="1" applyAlignment="1">
      <alignment horizontal="center" vertical="center"/>
    </xf>
    <xf numFmtId="0" fontId="14" fillId="16" borderId="68" xfId="0" applyFont="1" applyFill="1" applyBorder="1" applyAlignment="1">
      <alignment horizontal="center" vertical="center" wrapText="1"/>
    </xf>
    <xf numFmtId="0" fontId="14" fillId="16" borderId="69" xfId="0" applyFont="1" applyFill="1" applyBorder="1" applyAlignment="1">
      <alignment horizontal="center" vertical="center" wrapText="1"/>
    </xf>
    <xf numFmtId="0" fontId="16" fillId="16" borderId="64" xfId="0" applyFont="1" applyFill="1" applyBorder="1" applyAlignment="1">
      <alignment horizontal="center" vertical="center" wrapText="1"/>
    </xf>
    <xf numFmtId="0" fontId="16" fillId="16" borderId="65" xfId="0" applyFont="1" applyFill="1" applyBorder="1" applyAlignment="1">
      <alignment horizontal="center" vertical="center"/>
    </xf>
    <xf numFmtId="0" fontId="16" fillId="16" borderId="17" xfId="0" applyFont="1" applyFill="1" applyBorder="1" applyAlignment="1">
      <alignment horizontal="center" vertical="center" wrapText="1"/>
    </xf>
    <xf numFmtId="0" fontId="16" fillId="16" borderId="19" xfId="0" applyFont="1" applyFill="1" applyBorder="1" applyAlignment="1">
      <alignment horizontal="center" vertical="center"/>
    </xf>
    <xf numFmtId="0" fontId="16" fillId="16" borderId="66" xfId="0" applyFont="1" applyFill="1" applyBorder="1" applyAlignment="1">
      <alignment horizontal="center" vertical="center" wrapText="1"/>
    </xf>
    <xf numFmtId="0" fontId="16" fillId="16" borderId="67" xfId="0" applyFont="1" applyFill="1" applyBorder="1" applyAlignment="1">
      <alignment horizontal="center" vertical="center"/>
    </xf>
    <xf numFmtId="0" fontId="6" fillId="15" borderId="2" xfId="0" applyFont="1" applyFill="1" applyBorder="1" applyAlignment="1">
      <alignment horizontal="center" vertical="center"/>
    </xf>
    <xf numFmtId="0" fontId="6" fillId="15" borderId="4" xfId="0" applyFont="1" applyFill="1" applyBorder="1" applyAlignment="1">
      <alignment horizontal="center" vertical="center"/>
    </xf>
    <xf numFmtId="176" fontId="48" fillId="15" borderId="27" xfId="3" applyNumberFormat="1" applyFont="1" applyFill="1" applyBorder="1" applyAlignment="1">
      <alignment horizontal="center" vertical="center"/>
    </xf>
    <xf numFmtId="176" fontId="48" fillId="15" borderId="28" xfId="3" applyNumberFormat="1" applyFont="1" applyFill="1" applyBorder="1" applyAlignment="1">
      <alignment horizontal="center" vertical="center"/>
    </xf>
    <xf numFmtId="176" fontId="48" fillId="15" borderId="58" xfId="3" applyNumberFormat="1" applyFont="1" applyFill="1" applyBorder="1" applyAlignment="1">
      <alignment horizontal="center" vertical="center"/>
    </xf>
    <xf numFmtId="0" fontId="46" fillId="15" borderId="27" xfId="3" applyFont="1" applyFill="1" applyBorder="1" applyAlignment="1">
      <alignment horizontal="center" vertical="center" wrapText="1"/>
    </xf>
    <xf numFmtId="0" fontId="46" fillId="15" borderId="28" xfId="3" applyFont="1" applyFill="1" applyBorder="1" applyAlignment="1">
      <alignment horizontal="center" vertical="center" wrapText="1"/>
    </xf>
    <xf numFmtId="0" fontId="46" fillId="15" borderId="60" xfId="3" applyFont="1" applyFill="1" applyBorder="1" applyAlignment="1">
      <alignment horizontal="center" vertical="center" wrapText="1"/>
    </xf>
    <xf numFmtId="0" fontId="46" fillId="15" borderId="50" xfId="3" applyFont="1" applyFill="1" applyBorder="1" applyAlignment="1">
      <alignment horizontal="center" vertical="center" wrapText="1"/>
    </xf>
    <xf numFmtId="0" fontId="6" fillId="19" borderId="23" xfId="0" applyFont="1" applyFill="1" applyBorder="1" applyAlignment="1">
      <alignment horizontal="center" vertical="center"/>
    </xf>
    <xf numFmtId="0" fontId="6" fillId="19" borderId="22" xfId="0" applyFont="1" applyFill="1" applyBorder="1" applyAlignment="1">
      <alignment horizontal="center" vertical="center"/>
    </xf>
    <xf numFmtId="0" fontId="6" fillId="19" borderId="5" xfId="0" applyFont="1" applyFill="1" applyBorder="1" applyAlignment="1">
      <alignment horizontal="center" vertical="center"/>
    </xf>
    <xf numFmtId="0" fontId="6" fillId="19" borderId="4" xfId="0" applyFont="1" applyFill="1" applyBorder="1" applyAlignment="1">
      <alignment horizontal="center" vertical="center"/>
    </xf>
    <xf numFmtId="176" fontId="11" fillId="19" borderId="35" xfId="3" applyNumberFormat="1" applyFont="1" applyFill="1" applyBorder="1" applyAlignment="1">
      <alignment horizontal="center" vertical="center"/>
    </xf>
    <xf numFmtId="176" fontId="11" fillId="19" borderId="28" xfId="3" applyNumberFormat="1" applyFont="1" applyFill="1" applyBorder="1" applyAlignment="1">
      <alignment horizontal="center" vertical="center"/>
    </xf>
    <xf numFmtId="0" fontId="3" fillId="19" borderId="27" xfId="3" applyFont="1" applyFill="1" applyBorder="1" applyAlignment="1">
      <alignment horizontal="center" vertical="center"/>
    </xf>
    <xf numFmtId="0" fontId="3" fillId="19" borderId="28" xfId="3" applyFont="1" applyFill="1" applyBorder="1" applyAlignment="1">
      <alignment horizontal="center" vertical="center"/>
    </xf>
    <xf numFmtId="0" fontId="48" fillId="17" borderId="34" xfId="0" applyFont="1" applyFill="1" applyBorder="1" applyAlignment="1">
      <alignment horizontal="left" vertical="center" wrapText="1"/>
    </xf>
    <xf numFmtId="0" fontId="48" fillId="17" borderId="29" xfId="0" applyFont="1" applyFill="1" applyBorder="1" applyAlignment="1">
      <alignment horizontal="left" vertical="center" wrapText="1"/>
    </xf>
    <xf numFmtId="0" fontId="20" fillId="19" borderId="49" xfId="3" applyFont="1" applyFill="1" applyBorder="1" applyAlignment="1">
      <alignment horizontal="center" vertical="center"/>
    </xf>
    <xf numFmtId="0" fontId="20" fillId="19" borderId="28" xfId="3" applyFont="1" applyFill="1" applyBorder="1" applyAlignment="1">
      <alignment horizontal="center" vertical="center"/>
    </xf>
    <xf numFmtId="0" fontId="20" fillId="19" borderId="50" xfId="3" applyFont="1" applyFill="1" applyBorder="1" applyAlignment="1">
      <alignment horizontal="center" vertical="center"/>
    </xf>
    <xf numFmtId="0" fontId="48" fillId="17" borderId="25" xfId="0" applyFont="1" applyFill="1" applyBorder="1" applyAlignment="1">
      <alignment horizontal="left" vertical="center" wrapText="1"/>
    </xf>
    <xf numFmtId="0" fontId="48" fillId="17" borderId="51" xfId="0" applyFont="1" applyFill="1" applyBorder="1" applyAlignment="1">
      <alignment horizontal="left" vertical="center" wrapText="1"/>
    </xf>
    <xf numFmtId="0" fontId="6" fillId="15" borderId="21" xfId="0" applyFont="1" applyFill="1" applyBorder="1" applyAlignment="1">
      <alignment horizontal="center" vertical="center"/>
    </xf>
    <xf numFmtId="0" fontId="6" fillId="15" borderId="22" xfId="0" applyFont="1" applyFill="1" applyBorder="1" applyAlignment="1">
      <alignment horizontal="center" vertical="center"/>
    </xf>
    <xf numFmtId="0" fontId="45" fillId="13" borderId="0" xfId="0" applyFont="1" applyFill="1" applyAlignment="1">
      <alignment horizontal="center" vertical="center"/>
    </xf>
    <xf numFmtId="0" fontId="48" fillId="17" borderId="26" xfId="0" applyFont="1" applyFill="1" applyBorder="1" applyAlignment="1">
      <alignment horizontal="left" vertical="center" wrapText="1"/>
    </xf>
    <xf numFmtId="0" fontId="48" fillId="17" borderId="1" xfId="0" applyFont="1" applyFill="1" applyBorder="1" applyAlignment="1">
      <alignment horizontal="left" vertical="center"/>
    </xf>
    <xf numFmtId="0" fontId="48" fillId="17" borderId="34" xfId="0" applyFont="1" applyFill="1" applyBorder="1" applyAlignment="1">
      <alignment horizontal="left" vertical="center"/>
    </xf>
    <xf numFmtId="0" fontId="48" fillId="17" borderId="3" xfId="0" applyFont="1" applyFill="1" applyBorder="1" applyAlignment="1">
      <alignment horizontal="left" vertical="center" wrapText="1"/>
    </xf>
    <xf numFmtId="0" fontId="48" fillId="17" borderId="6" xfId="0" applyFont="1" applyFill="1" applyBorder="1" applyAlignment="1">
      <alignment horizontal="left" vertical="center" wrapText="1"/>
    </xf>
    <xf numFmtId="0" fontId="6" fillId="19" borderId="24" xfId="0" applyFont="1" applyFill="1" applyBorder="1" applyAlignment="1">
      <alignment horizontal="center" vertical="center"/>
    </xf>
    <xf numFmtId="0" fontId="6" fillId="19" borderId="7" xfId="0" applyFont="1" applyFill="1" applyBorder="1" applyAlignment="1">
      <alignment horizontal="center" vertical="center"/>
    </xf>
    <xf numFmtId="176" fontId="11" fillId="19" borderId="5" xfId="3" applyNumberFormat="1" applyFont="1" applyFill="1" applyBorder="1" applyAlignment="1">
      <alignment horizontal="center" vertical="center"/>
    </xf>
    <xf numFmtId="176" fontId="11" fillId="19" borderId="4" xfId="3" applyNumberFormat="1" applyFont="1" applyFill="1" applyBorder="1" applyAlignment="1">
      <alignment horizontal="center" vertical="center"/>
    </xf>
    <xf numFmtId="176" fontId="11" fillId="19" borderId="7" xfId="3" applyNumberFormat="1" applyFont="1" applyFill="1" applyBorder="1" applyAlignment="1">
      <alignment horizontal="center" vertical="center"/>
    </xf>
    <xf numFmtId="0" fontId="20" fillId="19" borderId="27" xfId="3" applyFont="1" applyFill="1" applyBorder="1" applyAlignment="1">
      <alignment horizontal="center" vertical="center"/>
    </xf>
    <xf numFmtId="0" fontId="24" fillId="10" borderId="0" xfId="0" applyFont="1" applyFill="1" applyBorder="1" applyAlignment="1">
      <alignment horizontal="left" vertical="top" wrapText="1"/>
    </xf>
    <xf numFmtId="0" fontId="8" fillId="7" borderId="0" xfId="0" applyFont="1" applyFill="1" applyBorder="1" applyAlignment="1">
      <alignment horizontal="center" vertical="top" wrapText="1"/>
    </xf>
    <xf numFmtId="0" fontId="16" fillId="12" borderId="0" xfId="0" applyFont="1" applyFill="1" applyBorder="1" applyAlignment="1">
      <alignment horizontal="left" vertical="center"/>
    </xf>
    <xf numFmtId="0" fontId="6" fillId="7" borderId="81" xfId="0" applyFont="1" applyFill="1" applyBorder="1" applyAlignment="1">
      <alignment horizontal="left"/>
    </xf>
    <xf numFmtId="0" fontId="24" fillId="10" borderId="103" xfId="0" applyFont="1" applyFill="1" applyBorder="1" applyAlignment="1">
      <alignment horizontal="left" vertical="top" wrapText="1"/>
    </xf>
    <xf numFmtId="0" fontId="6" fillId="7" borderId="0" xfId="0" applyFont="1" applyFill="1" applyBorder="1" applyAlignment="1">
      <alignment horizontal="left" vertical="top"/>
    </xf>
    <xf numFmtId="0" fontId="6" fillId="10" borderId="104" xfId="0" applyFont="1" applyFill="1" applyBorder="1" applyAlignment="1">
      <alignment horizontal="right"/>
    </xf>
    <xf numFmtId="2" fontId="36" fillId="10" borderId="104" xfId="0" applyNumberFormat="1" applyFont="1" applyFill="1" applyBorder="1" applyAlignment="1">
      <alignment horizontal="center"/>
    </xf>
    <xf numFmtId="2" fontId="36" fillId="10" borderId="103" xfId="0" applyNumberFormat="1" applyFont="1" applyFill="1" applyBorder="1" applyAlignment="1">
      <alignment horizontal="center"/>
    </xf>
    <xf numFmtId="0" fontId="37" fillId="7" borderId="0" xfId="0" applyFont="1" applyFill="1" applyBorder="1" applyAlignment="1">
      <alignment horizontal="left" wrapText="1"/>
    </xf>
    <xf numFmtId="0" fontId="21" fillId="7" borderId="0" xfId="0" applyFont="1" applyFill="1" applyBorder="1" applyAlignment="1">
      <alignment horizontal="left" vertical="top" wrapText="1"/>
    </xf>
    <xf numFmtId="0" fontId="34" fillId="7" borderId="0" xfId="0" applyFont="1" applyFill="1" applyBorder="1" applyAlignment="1">
      <alignment horizontal="left" vertical="center" wrapText="1"/>
    </xf>
    <xf numFmtId="0" fontId="16" fillId="12" borderId="0" xfId="0" applyFont="1" applyFill="1" applyBorder="1" applyAlignment="1">
      <alignment horizontal="left"/>
    </xf>
    <xf numFmtId="0" fontId="6" fillId="10" borderId="80" xfId="0" applyFont="1" applyFill="1" applyBorder="1" applyAlignment="1">
      <alignment horizontal="left" vertical="center"/>
    </xf>
    <xf numFmtId="0" fontId="6" fillId="10" borderId="92" xfId="0" applyFont="1" applyFill="1" applyBorder="1" applyAlignment="1">
      <alignment horizontal="left" vertical="center"/>
    </xf>
    <xf numFmtId="0" fontId="6" fillId="10" borderId="89" xfId="0" applyFont="1" applyFill="1" applyBorder="1" applyAlignment="1">
      <alignment horizontal="left" vertical="center"/>
    </xf>
    <xf numFmtId="0" fontId="6" fillId="10" borderId="90" xfId="0" applyFont="1" applyFill="1" applyBorder="1" applyAlignment="1">
      <alignment horizontal="left" vertical="center"/>
    </xf>
    <xf numFmtId="2" fontId="21" fillId="10" borderId="93" xfId="0" applyNumberFormat="1" applyFont="1" applyFill="1" applyBorder="1" applyAlignment="1">
      <alignment horizontal="right"/>
    </xf>
    <xf numFmtId="2" fontId="21" fillId="10" borderId="91" xfId="0" applyNumberFormat="1" applyFont="1" applyFill="1" applyBorder="1" applyAlignment="1">
      <alignment horizontal="right"/>
    </xf>
    <xf numFmtId="56" fontId="6" fillId="10" borderId="81" xfId="0" applyNumberFormat="1" applyFont="1" applyFill="1" applyBorder="1" applyAlignment="1">
      <alignment horizontal="right"/>
    </xf>
    <xf numFmtId="56" fontId="6" fillId="10" borderId="75" xfId="0" applyNumberFormat="1" applyFont="1" applyFill="1" applyBorder="1" applyAlignment="1">
      <alignment horizontal="right"/>
    </xf>
    <xf numFmtId="0" fontId="6" fillId="10" borderId="100" xfId="0" applyFont="1" applyFill="1" applyBorder="1" applyAlignment="1">
      <alignment horizontal="left" vertical="center"/>
    </xf>
    <xf numFmtId="0" fontId="6" fillId="10" borderId="101" xfId="0" applyFont="1" applyFill="1" applyBorder="1" applyAlignment="1">
      <alignment horizontal="left" vertical="center"/>
    </xf>
    <xf numFmtId="2" fontId="21" fillId="10" borderId="102" xfId="0" applyNumberFormat="1" applyFont="1" applyFill="1" applyBorder="1" applyAlignment="1">
      <alignment horizontal="right"/>
    </xf>
    <xf numFmtId="0" fontId="6" fillId="10" borderId="81" xfId="0" applyFont="1" applyFill="1" applyBorder="1" applyAlignment="1">
      <alignment horizontal="right"/>
    </xf>
    <xf numFmtId="0" fontId="6" fillId="10" borderId="103" xfId="0" applyFont="1" applyFill="1" applyBorder="1" applyAlignment="1">
      <alignment horizontal="right"/>
    </xf>
    <xf numFmtId="0" fontId="6" fillId="7" borderId="0" xfId="0" applyFont="1" applyFill="1" applyBorder="1" applyAlignment="1">
      <alignment horizontal="left" vertical="top" wrapText="1"/>
    </xf>
    <xf numFmtId="0" fontId="6" fillId="7" borderId="75" xfId="0" applyFont="1" applyFill="1" applyBorder="1" applyAlignment="1">
      <alignment horizontal="left" vertical="top" wrapText="1"/>
    </xf>
    <xf numFmtId="0" fontId="21" fillId="10" borderId="83" xfId="0" applyFont="1" applyFill="1" applyBorder="1" applyAlignment="1">
      <alignment horizontal="center" vertical="center" textRotation="255"/>
    </xf>
    <xf numFmtId="0" fontId="21" fillId="10" borderId="98" xfId="0" applyFont="1" applyFill="1" applyBorder="1" applyAlignment="1">
      <alignment horizontal="center" vertical="center" textRotation="255"/>
    </xf>
    <xf numFmtId="0" fontId="13" fillId="10" borderId="84" xfId="0" applyFont="1" applyFill="1" applyBorder="1" applyAlignment="1">
      <alignment horizontal="left" vertical="top" wrapText="1"/>
    </xf>
    <xf numFmtId="0" fontId="13" fillId="10" borderId="94" xfId="0" applyFont="1" applyFill="1" applyBorder="1" applyAlignment="1">
      <alignment horizontal="left" vertical="top" wrapText="1"/>
    </xf>
    <xf numFmtId="2" fontId="21" fillId="10" borderId="87" xfId="0" applyNumberFormat="1" applyFont="1" applyFill="1" applyBorder="1" applyAlignment="1">
      <alignment horizontal="right"/>
    </xf>
    <xf numFmtId="0" fontId="6" fillId="10" borderId="0" xfId="0" applyFont="1" applyFill="1" applyBorder="1" applyAlignment="1">
      <alignment horizontal="right"/>
    </xf>
    <xf numFmtId="0" fontId="6" fillId="10" borderId="75" xfId="0" applyFont="1" applyFill="1" applyBorder="1" applyAlignment="1">
      <alignment horizontal="right"/>
    </xf>
    <xf numFmtId="0" fontId="13" fillId="10" borderId="95" xfId="0" applyFont="1" applyFill="1" applyBorder="1" applyAlignment="1">
      <alignment horizontal="left" vertical="top" wrapText="1"/>
    </xf>
    <xf numFmtId="0" fontId="13" fillId="10" borderId="99" xfId="0" applyFont="1" applyFill="1" applyBorder="1" applyAlignment="1">
      <alignment horizontal="left" vertical="top" wrapText="1"/>
    </xf>
    <xf numFmtId="0" fontId="21" fillId="10" borderId="95" xfId="0" applyFont="1" applyFill="1" applyBorder="1" applyAlignment="1">
      <alignment horizontal="left" vertical="top" wrapText="1"/>
    </xf>
    <xf numFmtId="0" fontId="21" fillId="10" borderId="84" xfId="0" applyFont="1" applyFill="1" applyBorder="1" applyAlignment="1">
      <alignment horizontal="left" vertical="top" wrapText="1"/>
    </xf>
    <xf numFmtId="0" fontId="21" fillId="10" borderId="94" xfId="0" applyFont="1" applyFill="1" applyBorder="1" applyAlignment="1">
      <alignment horizontal="left" vertical="top" wrapText="1"/>
    </xf>
    <xf numFmtId="0" fontId="7" fillId="10" borderId="80" xfId="0" applyFont="1" applyFill="1" applyBorder="1" applyAlignment="1">
      <alignment horizontal="left" vertical="center" wrapText="1"/>
    </xf>
    <xf numFmtId="0" fontId="7" fillId="10" borderId="92" xfId="0" applyFont="1" applyFill="1" applyBorder="1" applyAlignment="1">
      <alignment horizontal="left" vertical="center" wrapText="1"/>
    </xf>
    <xf numFmtId="0" fontId="7" fillId="10" borderId="89" xfId="0" applyFont="1" applyFill="1" applyBorder="1" applyAlignment="1">
      <alignment horizontal="left" vertical="center" wrapText="1"/>
    </xf>
    <xf numFmtId="0" fontId="7" fillId="10" borderId="90" xfId="0" applyFont="1" applyFill="1" applyBorder="1" applyAlignment="1">
      <alignment horizontal="left" vertical="center" wrapText="1"/>
    </xf>
    <xf numFmtId="0" fontId="7" fillId="10" borderId="85" xfId="0" applyFont="1" applyFill="1" applyBorder="1" applyAlignment="1">
      <alignment horizontal="left" vertical="center" wrapText="1"/>
    </xf>
    <xf numFmtId="0" fontId="7" fillId="10" borderId="86" xfId="0" applyFont="1" applyFill="1" applyBorder="1" applyAlignment="1">
      <alignment horizontal="left" vertical="center" wrapText="1"/>
    </xf>
    <xf numFmtId="0" fontId="16" fillId="8" borderId="76" xfId="0" applyFont="1" applyFill="1" applyBorder="1" applyAlignment="1">
      <alignment horizontal="center" vertical="center"/>
    </xf>
    <xf numFmtId="0" fontId="16" fillId="8" borderId="77" xfId="0" applyFont="1" applyFill="1" applyBorder="1" applyAlignment="1">
      <alignment horizontal="center" vertical="center"/>
    </xf>
    <xf numFmtId="0" fontId="16" fillId="8" borderId="78" xfId="0" applyFont="1" applyFill="1" applyBorder="1" applyAlignment="1">
      <alignment horizontal="center" vertical="center"/>
    </xf>
    <xf numFmtId="0" fontId="16" fillId="9" borderId="76" xfId="0" applyFont="1" applyFill="1" applyBorder="1" applyAlignment="1">
      <alignment horizontal="center" vertical="center"/>
    </xf>
    <xf numFmtId="0" fontId="21" fillId="10" borderId="97" xfId="0" applyFont="1" applyFill="1" applyBorder="1" applyAlignment="1">
      <alignment horizontal="center" vertical="center" textRotation="255"/>
    </xf>
    <xf numFmtId="0" fontId="23" fillId="7" borderId="0" xfId="0" applyFont="1" applyFill="1" applyBorder="1" applyAlignment="1">
      <alignment horizontal="center" vertical="center"/>
    </xf>
    <xf numFmtId="0" fontId="27" fillId="7" borderId="0" xfId="0" applyFont="1" applyFill="1" applyBorder="1" applyAlignment="1">
      <alignment horizontal="center" vertical="center"/>
    </xf>
    <xf numFmtId="0" fontId="27" fillId="7" borderId="75" xfId="0" applyFont="1" applyFill="1" applyBorder="1" applyAlignment="1">
      <alignment horizontal="center" vertical="center"/>
    </xf>
    <xf numFmtId="0" fontId="28" fillId="7" borderId="0" xfId="0" applyFont="1" applyFill="1" applyBorder="1" applyAlignment="1">
      <alignment horizontal="left" vertical="center"/>
    </xf>
    <xf numFmtId="0" fontId="28" fillId="7" borderId="75" xfId="0" applyFont="1" applyFill="1" applyBorder="1" applyAlignment="1">
      <alignment horizontal="left" vertical="center"/>
    </xf>
    <xf numFmtId="0" fontId="12" fillId="7" borderId="0" xfId="0" applyFont="1" applyFill="1" applyBorder="1" applyAlignment="1">
      <alignment horizontal="left" wrapText="1"/>
    </xf>
    <xf numFmtId="0" fontId="12" fillId="7" borderId="0" xfId="0" applyFont="1" applyFill="1" applyBorder="1" applyAlignment="1">
      <alignment horizontal="left" vertical="center" wrapText="1"/>
    </xf>
  </cellXfs>
  <cellStyles count="8">
    <cellStyle name="20% - アクセント 3" xfId="5" builtinId="38"/>
    <cellStyle name="60% - アクセント 2" xfId="3" builtinId="36"/>
    <cellStyle name="アクセント 1" xfId="1" builtinId="29"/>
    <cellStyle name="アクセント 2" xfId="2" builtinId="33"/>
    <cellStyle name="アクセント 3" xfId="4" builtinId="37"/>
    <cellStyle name="パーセント" xfId="7" builtinId="5"/>
    <cellStyle name="桁区切り" xfId="6" builtinId="6"/>
    <cellStyle name="標準" xfId="0" builtinId="0"/>
  </cellStyles>
  <dxfs count="10">
    <dxf>
      <font>
        <color rgb="FFFF0000"/>
      </font>
    </dxf>
    <dxf>
      <font>
        <color rgb="FFFF0000"/>
      </font>
    </dxf>
    <dxf>
      <font>
        <color rgb="FFFF0000"/>
      </font>
    </dxf>
    <dxf>
      <font>
        <color rgb="FFFF0000"/>
      </font>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FF6600"/>
      <color rgb="FFFF3300"/>
      <color rgb="FF009900"/>
      <color rgb="FF66FF66"/>
      <color rgb="FFCCFF66"/>
      <color rgb="FFED6D2D"/>
      <color rgb="FFFF66FF"/>
      <color rgb="FFFFCCFF"/>
      <color rgb="FFFFFF99"/>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88773397979251"/>
          <c:y val="0.13630219359853554"/>
          <c:w val="0.69930775751401686"/>
          <c:h val="0.74100008336351586"/>
        </c:manualLayout>
      </c:layout>
      <c:radarChart>
        <c:radarStyle val="marker"/>
        <c:varyColors val="0"/>
        <c:ser>
          <c:idx val="0"/>
          <c:order val="0"/>
          <c:tx>
            <c:strRef>
              <c:f>フィードバックレポート!$W$10</c:f>
              <c:strCache>
                <c:ptCount val="1"/>
                <c:pt idx="0">
                  <c:v>あなたの各項目（評価点率）</c:v>
                </c:pt>
              </c:strCache>
            </c:strRef>
          </c:tx>
          <c:marker>
            <c:symbol val="none"/>
          </c:marker>
          <c:cat>
            <c:strRef>
              <c:f>フィードバックレポート!$V$11:$V$18</c:f>
              <c:strCache>
                <c:ptCount val="8"/>
                <c:pt idx="0">
                  <c:v>①-1商品・サービス開発</c:v>
                </c:pt>
                <c:pt idx="1">
                  <c:v>①-2</c:v>
                </c:pt>
                <c:pt idx="2">
                  <c:v>②-1</c:v>
                </c:pt>
                <c:pt idx="3">
                  <c:v>②-2</c:v>
                </c:pt>
                <c:pt idx="4">
                  <c:v>③-1</c:v>
                </c:pt>
                <c:pt idx="5">
                  <c:v>③-2</c:v>
                </c:pt>
                <c:pt idx="6">
                  <c:v>④</c:v>
                </c:pt>
                <c:pt idx="7">
                  <c:v>⑤</c:v>
                </c:pt>
              </c:strCache>
            </c:strRef>
          </c:cat>
          <c:val>
            <c:numRef>
              <c:f>フィードバックレポート!$W$11:$W$18</c:f>
              <c:numCache>
                <c:formatCode>0%</c:formatCode>
                <c:ptCount val="8"/>
                <c:pt idx="0">
                  <c:v>0</c:v>
                </c:pt>
                <c:pt idx="1">
                  <c:v>0</c:v>
                </c:pt>
                <c:pt idx="2">
                  <c:v>0</c:v>
                </c:pt>
                <c:pt idx="3">
                  <c:v>0</c:v>
                </c:pt>
                <c:pt idx="4">
                  <c:v>0</c:v>
                </c:pt>
                <c:pt idx="5">
                  <c:v>0</c:v>
                </c:pt>
                <c:pt idx="6">
                  <c:v>0</c:v>
                </c:pt>
                <c:pt idx="7">
                  <c:v>0</c:v>
                </c:pt>
              </c:numCache>
            </c:numRef>
          </c:val>
        </c:ser>
        <c:ser>
          <c:idx val="1"/>
          <c:order val="1"/>
          <c:tx>
            <c:strRef>
              <c:f>フィードバックレポート!$X$10</c:f>
              <c:strCache>
                <c:ptCount val="1"/>
                <c:pt idx="0">
                  <c:v>合格者の平均</c:v>
                </c:pt>
              </c:strCache>
            </c:strRef>
          </c:tx>
          <c:spPr>
            <a:ln w="12700"/>
          </c:spPr>
          <c:marker>
            <c:symbol val="none"/>
          </c:marker>
          <c:cat>
            <c:strRef>
              <c:f>フィードバックレポート!$V$11:$V$18</c:f>
              <c:strCache>
                <c:ptCount val="8"/>
                <c:pt idx="0">
                  <c:v>①-1商品・サービス開発</c:v>
                </c:pt>
                <c:pt idx="1">
                  <c:v>①-2</c:v>
                </c:pt>
                <c:pt idx="2">
                  <c:v>②-1</c:v>
                </c:pt>
                <c:pt idx="3">
                  <c:v>②-2</c:v>
                </c:pt>
                <c:pt idx="4">
                  <c:v>③-1</c:v>
                </c:pt>
                <c:pt idx="5">
                  <c:v>③-2</c:v>
                </c:pt>
                <c:pt idx="6">
                  <c:v>④</c:v>
                </c:pt>
                <c:pt idx="7">
                  <c:v>⑤</c:v>
                </c:pt>
              </c:strCache>
            </c:strRef>
          </c:cat>
          <c:val>
            <c:numRef>
              <c:f>フィードバックレポート!$X$11:$X$18</c:f>
              <c:numCache>
                <c:formatCode>0.0%</c:formatCode>
                <c:ptCount val="8"/>
                <c:pt idx="0">
                  <c:v>0.72926666666666651</c:v>
                </c:pt>
                <c:pt idx="1">
                  <c:v>0.69606666666666661</c:v>
                </c:pt>
                <c:pt idx="2">
                  <c:v>0.74457777777777767</c:v>
                </c:pt>
                <c:pt idx="3">
                  <c:v>0.77780000000000027</c:v>
                </c:pt>
                <c:pt idx="4">
                  <c:v>0.70015555555555542</c:v>
                </c:pt>
                <c:pt idx="5">
                  <c:v>0.69186666666666652</c:v>
                </c:pt>
                <c:pt idx="6">
                  <c:v>0.72291666666666665</c:v>
                </c:pt>
                <c:pt idx="7">
                  <c:v>0.78125</c:v>
                </c:pt>
              </c:numCache>
            </c:numRef>
          </c:val>
        </c:ser>
        <c:dLbls>
          <c:showLegendKey val="0"/>
          <c:showVal val="0"/>
          <c:showCatName val="0"/>
          <c:showSerName val="0"/>
          <c:showPercent val="0"/>
          <c:showBubbleSize val="0"/>
        </c:dLbls>
        <c:axId val="68748416"/>
        <c:axId val="68749952"/>
      </c:radarChart>
      <c:catAx>
        <c:axId val="68748416"/>
        <c:scaling>
          <c:orientation val="minMax"/>
        </c:scaling>
        <c:delete val="1"/>
        <c:axPos val="b"/>
        <c:majorGridlines/>
        <c:majorTickMark val="out"/>
        <c:minorTickMark val="none"/>
        <c:tickLblPos val="nextTo"/>
        <c:crossAx val="68749952"/>
        <c:crosses val="autoZero"/>
        <c:auto val="1"/>
        <c:lblAlgn val="ctr"/>
        <c:lblOffset val="100"/>
        <c:noMultiLvlLbl val="0"/>
      </c:catAx>
      <c:valAx>
        <c:axId val="68749952"/>
        <c:scaling>
          <c:orientation val="minMax"/>
          <c:max val="1"/>
          <c:min val="0"/>
        </c:scaling>
        <c:delete val="0"/>
        <c:axPos val="l"/>
        <c:majorGridlines/>
        <c:numFmt formatCode="0%" sourceLinked="1"/>
        <c:majorTickMark val="cross"/>
        <c:minorTickMark val="none"/>
        <c:tickLblPos val="nextTo"/>
        <c:crossAx val="68748416"/>
        <c:crosses val="autoZero"/>
        <c:crossBetween val="between"/>
        <c:majorUnit val="0.2"/>
      </c:valAx>
    </c:plotArea>
    <c:legend>
      <c:legendPos val="r"/>
      <c:layout>
        <c:manualLayout>
          <c:xMode val="edge"/>
          <c:yMode val="edge"/>
          <c:x val="1.5872708371674919E-2"/>
          <c:y val="1.8190695786200226E-2"/>
          <c:w val="0.37698424477697939"/>
          <c:h val="7.249583151870416E-2"/>
        </c:manualLayout>
      </c:layout>
      <c:overlay val="0"/>
      <c:spPr>
        <a:ln>
          <a:solidFill>
            <a:schemeClr val="bg1">
              <a:lumMod val="65000"/>
            </a:schemeClr>
          </a:solidFill>
        </a:ln>
      </c:spPr>
      <c:txPr>
        <a:bodyPr/>
        <a:lstStyle/>
        <a:p>
          <a:pPr>
            <a:defRPr sz="500">
              <a:latin typeface="メイリオ" panose="020B0604030504040204" pitchFamily="50" charset="-128"/>
              <a:ea typeface="メイリオ" panose="020B0604030504040204" pitchFamily="50" charset="-128"/>
            </a:defRPr>
          </a:pPr>
          <a:endParaRPr lang="ja-JP"/>
        </a:p>
      </c:txPr>
    </c:legend>
    <c:plotVisOnly val="1"/>
    <c:dispBlanksAs val="gap"/>
    <c:showDLblsOverMax val="0"/>
  </c:chart>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1.3172379835848217E-2"/>
          <c:y val="2.8926714193729084E-2"/>
          <c:w val="0.97798963743938661"/>
          <c:h val="0.96176560438196046"/>
        </c:manualLayout>
      </c:layout>
      <c:barChart>
        <c:barDir val="bar"/>
        <c:grouping val="clustered"/>
        <c:varyColors val="0"/>
        <c:ser>
          <c:idx val="0"/>
          <c:order val="0"/>
          <c:spPr>
            <a:solidFill>
              <a:schemeClr val="accent5">
                <a:lumMod val="75000"/>
              </a:schemeClr>
            </a:solidFill>
          </c:spPr>
          <c:invertIfNegative val="0"/>
          <c:dLbls>
            <c:txPr>
              <a:bodyPr/>
              <a:lstStyle/>
              <a:p>
                <a:pPr>
                  <a:defRPr sz="800"/>
                </a:pPr>
                <a:endParaRPr lang="ja-JP"/>
              </a:p>
            </c:txPr>
            <c:showLegendKey val="0"/>
            <c:showVal val="1"/>
            <c:showCatName val="0"/>
            <c:showSerName val="0"/>
            <c:showPercent val="0"/>
            <c:showBubbleSize val="0"/>
            <c:showLeaderLines val="0"/>
          </c:dLbls>
          <c:cat>
            <c:strRef>
              <c:f>フィードバックレポート!$K$11:$K$45</c:f>
              <c:strCache>
                <c:ptCount val="35"/>
                <c:pt idx="0">
                  <c:v>・商品の企画・設計・開発に主体的に参画できる</c:v>
                </c:pt>
                <c:pt idx="1">
                  <c:v>・商品の開発にあたり自分達の強みを活用できる</c:v>
                </c:pt>
                <c:pt idx="2">
                  <c:v>・市場の規模や成長性を正確に捉えられる</c:v>
                </c:pt>
                <c:pt idx="3">
                  <c:v>・最終消費者と消費・利用シーンを想定できる</c:v>
                </c:pt>
                <c:pt idx="4">
                  <c:v>・競合相手に対する競争優位性について客観的に確認できる</c:v>
                </c:pt>
                <c:pt idx="5">
                  <c:v>・損益分岐点を計算できる</c:v>
                </c:pt>
                <c:pt idx="6">
                  <c:v>①-2 多角化等</c:v>
                </c:pt>
                <c:pt idx="7">
                  <c:v>・選択しうる複数のアイデアの中から、最適なものを客観的に選択できる</c:v>
                </c:pt>
                <c:pt idx="8">
                  <c:v>・商品の成功がもたらす各連携事業者の経営上のメリットについて説明できる</c:v>
                </c:pt>
                <c:pt idx="9">
                  <c:v>・後続の商品開発ネタを出せる</c:v>
                </c:pt>
                <c:pt idx="10">
                  <c:v>②-1 新規販路の開拓・拡充</c:v>
                </c:pt>
                <c:pt idx="11">
                  <c:v>・販路の獲得手段を具体的に挙げられる</c:v>
                </c:pt>
                <c:pt idx="12">
                  <c:v>・商品特性に合った販路開拓ができる</c:v>
                </c:pt>
                <c:pt idx="13">
                  <c:v>・商流・物流・情報流を合理的に設計できる</c:v>
                </c:pt>
                <c:pt idx="14">
                  <c:v>②-2 メディア等への情報発信</c:v>
                </c:pt>
                <c:pt idx="15">
                  <c:v>・商品を最終消費者に認知させるための手段を具体的に挙げられる</c:v>
                </c:pt>
                <c:pt idx="16">
                  <c:v>・商品を最終消費者に体験させるための手段を具体的に挙げられる</c:v>
                </c:pt>
                <c:pt idx="17">
                  <c:v>・商品の評判を把握する手段を具体的に挙げられる</c:v>
                </c:pt>
                <c:pt idx="18">
                  <c:v>③-1 生産・加工・流通の連携や一体化、異業種との連携</c:v>
                </c:pt>
                <c:pt idx="19">
                  <c:v>・商品のバリューチェーンを支える人的ネットワークを築ける</c:v>
                </c:pt>
                <c:pt idx="20">
                  <c:v>・連携事業者の能力を活かすことができる</c:v>
                </c:pt>
                <c:pt idx="21">
                  <c:v>・連携事業者間の付加価値配分を適正に行える</c:v>
                </c:pt>
                <c:pt idx="22">
                  <c:v>・自らが利害関係の調整役となれる</c:v>
                </c:pt>
                <c:pt idx="23">
                  <c:v>・商品の売行きが伸び悩んだ場合に、協働者を鼓舞し、軌道修正できる</c:v>
                </c:pt>
                <c:pt idx="24">
                  <c:v>③-2 地域活性化への貢献</c:v>
                </c:pt>
                <c:pt idx="25">
                  <c:v>・地域を活性化しようという強い意志を保持できる</c:v>
                </c:pt>
                <c:pt idx="26">
                  <c:v>・商品の成功による地域への経済的な波及効果をシミュレーションできる</c:v>
                </c:pt>
                <c:pt idx="27">
                  <c:v>・商品の成功による地域への非経済的な波及効果をシミュレーションできる</c:v>
                </c:pt>
                <c:pt idx="28">
                  <c:v>・地域活性化のために本業とは直接的には関係のない活動も行える</c:v>
                </c:pt>
                <c:pt idx="29">
                  <c:v>④その他アピールポイント</c:v>
                </c:pt>
                <c:pt idx="30">
                  <c:v>・当該商品の成功により連携事業者のいずれかが新たな人材を雇用できる</c:v>
                </c:pt>
                <c:pt idx="31">
                  <c:v>・当該商品を通じて、便益創出・雇用創出以外の社会貢献を企図している</c:v>
                </c:pt>
                <c:pt idx="32">
                  <c:v>⑤事業成果</c:v>
                </c:pt>
                <c:pt idx="33">
                  <c:v>・当該商品の売上げは伸びている</c:v>
                </c:pt>
                <c:pt idx="34">
                  <c:v>・当該商品により全連携事業者が利益を確保できている</c:v>
                </c:pt>
              </c:strCache>
            </c:strRef>
          </c:cat>
          <c:val>
            <c:numRef>
              <c:f>フィードバックレポート!$Z$11:$Z$45</c:f>
              <c:numCache>
                <c:formatCode>#,##0_);[Red]\(#,##0\)</c:formatCode>
                <c:ptCount val="35"/>
                <c:pt idx="0">
                  <c:v>0</c:v>
                </c:pt>
                <c:pt idx="1">
                  <c:v>0</c:v>
                </c:pt>
                <c:pt idx="2">
                  <c:v>0</c:v>
                </c:pt>
                <c:pt idx="3">
                  <c:v>0</c:v>
                </c:pt>
                <c:pt idx="4">
                  <c:v>0</c:v>
                </c:pt>
                <c:pt idx="5">
                  <c:v>0</c:v>
                </c:pt>
                <c:pt idx="7">
                  <c:v>0</c:v>
                </c:pt>
                <c:pt idx="8">
                  <c:v>0</c:v>
                </c:pt>
                <c:pt idx="9">
                  <c:v>0</c:v>
                </c:pt>
                <c:pt idx="11">
                  <c:v>0</c:v>
                </c:pt>
                <c:pt idx="12">
                  <c:v>0</c:v>
                </c:pt>
                <c:pt idx="13">
                  <c:v>0</c:v>
                </c:pt>
                <c:pt idx="15">
                  <c:v>0</c:v>
                </c:pt>
                <c:pt idx="16">
                  <c:v>0</c:v>
                </c:pt>
                <c:pt idx="17">
                  <c:v>0</c:v>
                </c:pt>
                <c:pt idx="19">
                  <c:v>0</c:v>
                </c:pt>
                <c:pt idx="20">
                  <c:v>0</c:v>
                </c:pt>
                <c:pt idx="21">
                  <c:v>0</c:v>
                </c:pt>
                <c:pt idx="22">
                  <c:v>0</c:v>
                </c:pt>
                <c:pt idx="23">
                  <c:v>0</c:v>
                </c:pt>
                <c:pt idx="25">
                  <c:v>0</c:v>
                </c:pt>
                <c:pt idx="26">
                  <c:v>0</c:v>
                </c:pt>
                <c:pt idx="27">
                  <c:v>0</c:v>
                </c:pt>
                <c:pt idx="28">
                  <c:v>0</c:v>
                </c:pt>
                <c:pt idx="30">
                  <c:v>0</c:v>
                </c:pt>
                <c:pt idx="31">
                  <c:v>0</c:v>
                </c:pt>
                <c:pt idx="33">
                  <c:v>0</c:v>
                </c:pt>
                <c:pt idx="34">
                  <c:v>0</c:v>
                </c:pt>
              </c:numCache>
            </c:numRef>
          </c:val>
        </c:ser>
        <c:dLbls>
          <c:showLegendKey val="0"/>
          <c:showVal val="0"/>
          <c:showCatName val="0"/>
          <c:showSerName val="0"/>
          <c:showPercent val="0"/>
          <c:showBubbleSize val="0"/>
        </c:dLbls>
        <c:gapWidth val="50"/>
        <c:axId val="69802240"/>
        <c:axId val="69820416"/>
      </c:barChart>
      <c:catAx>
        <c:axId val="69802240"/>
        <c:scaling>
          <c:orientation val="maxMin"/>
        </c:scaling>
        <c:delete val="1"/>
        <c:axPos val="l"/>
        <c:majorTickMark val="none"/>
        <c:minorTickMark val="none"/>
        <c:tickLblPos val="low"/>
        <c:crossAx val="69820416"/>
        <c:crosses val="autoZero"/>
        <c:auto val="1"/>
        <c:lblAlgn val="ctr"/>
        <c:lblOffset val="100"/>
        <c:noMultiLvlLbl val="0"/>
      </c:catAx>
      <c:valAx>
        <c:axId val="69820416"/>
        <c:scaling>
          <c:orientation val="minMax"/>
          <c:max val="100"/>
          <c:min val="0"/>
        </c:scaling>
        <c:delete val="0"/>
        <c:axPos val="t"/>
        <c:majorGridlines/>
        <c:numFmt formatCode="General" sourceLinked="0"/>
        <c:majorTickMark val="out"/>
        <c:minorTickMark val="none"/>
        <c:tickLblPos val="nextTo"/>
        <c:txPr>
          <a:bodyPr/>
          <a:lstStyle/>
          <a:p>
            <a:pPr>
              <a:defRPr sz="800"/>
            </a:pPr>
            <a:endParaRPr lang="ja-JP"/>
          </a:p>
        </c:txPr>
        <c:crossAx val="69802240"/>
        <c:crosses val="autoZero"/>
        <c:crossBetween val="between"/>
        <c:majorUnit val="20"/>
        <c:minorUnit val="2.0000000000000004E-2"/>
      </c:valAx>
      <c:spPr>
        <a:noFill/>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66676</xdr:colOff>
      <xdr:row>34</xdr:row>
      <xdr:rowOff>9526</xdr:rowOff>
    </xdr:from>
    <xdr:ext cx="3200399" cy="3790949"/>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11</xdr:col>
      <xdr:colOff>2383</xdr:colOff>
      <xdr:row>9</xdr:row>
      <xdr:rowOff>0</xdr:rowOff>
    </xdr:from>
    <xdr:to>
      <xdr:col>13</xdr:col>
      <xdr:colOff>0</xdr:colOff>
      <xdr:row>45</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17</xdr:col>
      <xdr:colOff>1374778</xdr:colOff>
      <xdr:row>0</xdr:row>
      <xdr:rowOff>38100</xdr:rowOff>
    </xdr:from>
    <xdr:ext cx="2425698" cy="1066799"/>
    <xdr:pic>
      <xdr:nvPicPr>
        <xdr:cNvPr id="4" name="図 3"/>
        <xdr:cNvPicPr>
          <a:picLocks noChangeAspect="1"/>
        </xdr:cNvPicPr>
      </xdr:nvPicPr>
      <xdr:blipFill>
        <a:blip xmlns:r="http://schemas.openxmlformats.org/officeDocument/2006/relationships" r:embed="rId3"/>
        <a:stretch>
          <a:fillRect/>
        </a:stretch>
      </xdr:blipFill>
      <xdr:spPr>
        <a:xfrm>
          <a:off x="12347578" y="38100"/>
          <a:ext cx="2425698" cy="1066799"/>
        </a:xfrm>
        <a:prstGeom prst="rect">
          <a:avLst/>
        </a:prstGeom>
      </xdr:spPr>
    </xdr:pic>
    <xdr:clientData/>
  </xdr:oneCellAnchor>
  <xdr:oneCellAnchor>
    <xdr:from>
      <xdr:col>14</xdr:col>
      <xdr:colOff>50101</xdr:colOff>
      <xdr:row>41</xdr:row>
      <xdr:rowOff>200025</xdr:rowOff>
    </xdr:from>
    <xdr:ext cx="4198048" cy="2060753"/>
    <xdr:pic>
      <xdr:nvPicPr>
        <xdr:cNvPr id="5" name="図 4"/>
        <xdr:cNvPicPr>
          <a:picLocks noChangeAspect="1"/>
        </xdr:cNvPicPr>
      </xdr:nvPicPr>
      <xdr:blipFill>
        <a:blip xmlns:r="http://schemas.openxmlformats.org/officeDocument/2006/relationships" r:embed="rId4"/>
        <a:stretch>
          <a:fillRect/>
        </a:stretch>
      </xdr:blipFill>
      <xdr:spPr>
        <a:xfrm>
          <a:off x="9651301" y="7200900"/>
          <a:ext cx="4198048" cy="2060753"/>
        </a:xfrm>
        <a:prstGeom prst="rect">
          <a:avLst/>
        </a:prstGeom>
      </xdr:spPr>
    </xdr:pic>
    <xdr:clientData/>
  </xdr:oneCellAnchor>
</xdr:wsDr>
</file>

<file path=xl/drawings/drawing2.xml><?xml version="1.0" encoding="utf-8"?>
<c:userShapes xmlns:c="http://schemas.openxmlformats.org/drawingml/2006/chart">
  <cdr:relSizeAnchor xmlns:cdr="http://schemas.openxmlformats.org/drawingml/2006/chartDrawing">
    <cdr:from>
      <cdr:x>0.03001</cdr:x>
      <cdr:y>0.06778</cdr:y>
    </cdr:from>
    <cdr:to>
      <cdr:x>0.90966</cdr:x>
      <cdr:y>0.98191</cdr:y>
    </cdr:to>
    <cdr:grpSp>
      <cdr:nvGrpSpPr>
        <cdr:cNvPr id="12" name="グループ化 11"/>
        <cdr:cNvGrpSpPr/>
      </cdr:nvGrpSpPr>
      <cdr:grpSpPr>
        <a:xfrm xmlns:a="http://schemas.openxmlformats.org/drawingml/2006/main">
          <a:off x="96044" y="256951"/>
          <a:ext cx="2815231" cy="3465420"/>
          <a:chOff x="105470" y="231775"/>
          <a:chExt cx="3091745" cy="3125835"/>
        </a:xfrm>
      </cdr:grpSpPr>
      <cdr:grpSp>
        <cdr:nvGrpSpPr>
          <cdr:cNvPr id="9" name="グループ化 8"/>
          <cdr:cNvGrpSpPr/>
        </cdr:nvGrpSpPr>
        <cdr:grpSpPr>
          <a:xfrm xmlns:a="http://schemas.openxmlformats.org/drawingml/2006/main">
            <a:off x="105470" y="629590"/>
            <a:ext cx="3091745" cy="2728020"/>
            <a:chOff x="117475" y="669925"/>
            <a:chExt cx="3443651" cy="2902796"/>
          </a:xfrm>
        </cdr:grpSpPr>
        <cdr:sp macro="" textlink="">
          <cdr:nvSpPr>
            <cdr:cNvPr id="2" name="テキスト ボックス 1"/>
            <cdr:cNvSpPr txBox="1"/>
          </cdr:nvSpPr>
          <cdr:spPr>
            <a:xfrm xmlns:a="http://schemas.openxmlformats.org/drawingml/2006/main">
              <a:off x="2689225" y="669925"/>
              <a:ext cx="583173" cy="11669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0" tIns="0" rIns="0" bIns="0"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700">
                  <a:latin typeface="HGPｺﾞｼｯｸM" pitchFamily="50" charset="-128"/>
                  <a:ea typeface="HGPｺﾞｼｯｸM" pitchFamily="50" charset="-128"/>
                  <a:cs typeface="メイリオ" pitchFamily="50" charset="-128"/>
                </a:rPr>
                <a:t>①</a:t>
              </a:r>
              <a:r>
                <a:rPr kumimoji="1" lang="en-US" altLang="ja-JP" sz="700">
                  <a:latin typeface="HGPｺﾞｼｯｸM" pitchFamily="50" charset="-128"/>
                  <a:ea typeface="HGPｺﾞｼｯｸM" pitchFamily="50" charset="-128"/>
                  <a:cs typeface="メイリオ" pitchFamily="50" charset="-128"/>
                </a:rPr>
                <a:t>-2 </a:t>
              </a:r>
              <a:r>
                <a:rPr kumimoji="1" lang="ja-JP" altLang="en-US" sz="700">
                  <a:latin typeface="HGPｺﾞｼｯｸM" pitchFamily="50" charset="-128"/>
                  <a:ea typeface="HGPｺﾞｼｯｸM" pitchFamily="50" charset="-128"/>
                  <a:cs typeface="メイリオ" pitchFamily="50" charset="-128"/>
                </a:rPr>
                <a:t>多角化等</a:t>
              </a:r>
            </a:p>
          </cdr:txBody>
        </cdr:sp>
        <cdr:sp macro="" textlink="">
          <cdr:nvSpPr>
            <cdr:cNvPr id="3" name="テキスト ボックス 1"/>
            <cdr:cNvSpPr txBox="1"/>
          </cdr:nvSpPr>
          <cdr:spPr>
            <a:xfrm xmlns:a="http://schemas.openxmlformats.org/drawingml/2006/main">
              <a:off x="3121390" y="1851025"/>
              <a:ext cx="439736" cy="35009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0" tIns="0" rIns="0" bIns="0"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700">
                  <a:latin typeface="HGPｺﾞｼｯｸM" pitchFamily="50" charset="-128"/>
                  <a:ea typeface="HGPｺﾞｼｯｸM" pitchFamily="50" charset="-128"/>
                  <a:cs typeface="メイリオ" pitchFamily="50" charset="-128"/>
                </a:rPr>
                <a:t>②</a:t>
              </a:r>
              <a:r>
                <a:rPr kumimoji="1" lang="en-US" altLang="ja-JP" sz="700">
                  <a:latin typeface="HGPｺﾞｼｯｸM" pitchFamily="50" charset="-128"/>
                  <a:ea typeface="HGPｺﾞｼｯｸM" pitchFamily="50" charset="-128"/>
                  <a:cs typeface="メイリオ" pitchFamily="50" charset="-128"/>
                </a:rPr>
                <a:t>-1</a:t>
              </a:r>
            </a:p>
            <a:p xmlns:a="http://schemas.openxmlformats.org/drawingml/2006/main">
              <a:r>
                <a:rPr kumimoji="1" lang="ja-JP" altLang="en-US" sz="700">
                  <a:latin typeface="HGPｺﾞｼｯｸM" pitchFamily="50" charset="-128"/>
                  <a:ea typeface="HGPｺﾞｼｯｸM" pitchFamily="50" charset="-128"/>
                  <a:cs typeface="メイリオ" pitchFamily="50" charset="-128"/>
                </a:rPr>
                <a:t>新規販路の</a:t>
              </a:r>
              <a:endParaRPr kumimoji="1" lang="en-US" altLang="ja-JP" sz="700">
                <a:latin typeface="HGPｺﾞｼｯｸM" pitchFamily="50" charset="-128"/>
                <a:ea typeface="HGPｺﾞｼｯｸM" pitchFamily="50" charset="-128"/>
                <a:cs typeface="メイリオ" pitchFamily="50" charset="-128"/>
              </a:endParaRPr>
            </a:p>
            <a:p xmlns:a="http://schemas.openxmlformats.org/drawingml/2006/main">
              <a:r>
                <a:rPr kumimoji="1" lang="ja-JP" altLang="en-US" sz="700">
                  <a:latin typeface="HGPｺﾞｼｯｸM" pitchFamily="50" charset="-128"/>
                  <a:ea typeface="HGPｺﾞｼｯｸM" pitchFamily="50" charset="-128"/>
                  <a:cs typeface="メイリオ" pitchFamily="50" charset="-128"/>
                </a:rPr>
                <a:t>開拓・拡充</a:t>
              </a:r>
            </a:p>
          </cdr:txBody>
        </cdr:sp>
        <cdr:sp macro="" textlink="">
          <cdr:nvSpPr>
            <cdr:cNvPr id="4" name="テキスト ボックス 1"/>
            <cdr:cNvSpPr txBox="1"/>
          </cdr:nvSpPr>
          <cdr:spPr>
            <a:xfrm xmlns:a="http://schemas.openxmlformats.org/drawingml/2006/main">
              <a:off x="2764922" y="2794000"/>
              <a:ext cx="537840" cy="35009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0" tIns="0" rIns="0" bIns="0"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700">
                  <a:latin typeface="HGPｺﾞｼｯｸM" pitchFamily="50" charset="-128"/>
                  <a:ea typeface="HGPｺﾞｼｯｸM" pitchFamily="50" charset="-128"/>
                  <a:cs typeface="メイリオ" pitchFamily="50" charset="-128"/>
                </a:rPr>
                <a:t>②</a:t>
              </a:r>
              <a:r>
                <a:rPr kumimoji="1" lang="en-US" altLang="ja-JP" sz="700">
                  <a:latin typeface="HGPｺﾞｼｯｸM" pitchFamily="50" charset="-128"/>
                  <a:ea typeface="HGPｺﾞｼｯｸM" pitchFamily="50" charset="-128"/>
                  <a:cs typeface="メイリオ" pitchFamily="50" charset="-128"/>
                </a:rPr>
                <a:t>-2</a:t>
              </a:r>
            </a:p>
            <a:p xmlns:a="http://schemas.openxmlformats.org/drawingml/2006/main">
              <a:r>
                <a:rPr kumimoji="1" lang="ja-JP" altLang="en-US" sz="700">
                  <a:latin typeface="HGPｺﾞｼｯｸM" pitchFamily="50" charset="-128"/>
                  <a:ea typeface="HGPｺﾞｼｯｸM" pitchFamily="50" charset="-128"/>
                  <a:cs typeface="メイリオ" pitchFamily="50" charset="-128"/>
                </a:rPr>
                <a:t>メディア等への</a:t>
              </a:r>
              <a:endParaRPr kumimoji="1" lang="en-US" altLang="ja-JP" sz="700">
                <a:latin typeface="HGPｺﾞｼｯｸM" pitchFamily="50" charset="-128"/>
                <a:ea typeface="HGPｺﾞｼｯｸM" pitchFamily="50" charset="-128"/>
                <a:cs typeface="メイリオ" pitchFamily="50" charset="-128"/>
              </a:endParaRPr>
            </a:p>
            <a:p xmlns:a="http://schemas.openxmlformats.org/drawingml/2006/main">
              <a:r>
                <a:rPr kumimoji="1" lang="ja-JP" altLang="en-US" sz="700">
                  <a:latin typeface="HGPｺﾞｼｯｸM" pitchFamily="50" charset="-128"/>
                  <a:ea typeface="HGPｺﾞｼｯｸM" pitchFamily="50" charset="-128"/>
                  <a:cs typeface="メイリオ" pitchFamily="50" charset="-128"/>
                </a:rPr>
                <a:t>情報発信</a:t>
              </a:r>
            </a:p>
          </cdr:txBody>
        </cdr:sp>
        <cdr:sp macro="" textlink="">
          <cdr:nvSpPr>
            <cdr:cNvPr id="5" name="テキスト ボックス 1"/>
            <cdr:cNvSpPr txBox="1"/>
          </cdr:nvSpPr>
          <cdr:spPr>
            <a:xfrm xmlns:a="http://schemas.openxmlformats.org/drawingml/2006/main">
              <a:off x="1707694" y="3222625"/>
              <a:ext cx="1301318" cy="35009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0" tIns="0" rIns="0" bIns="0"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700">
                  <a:latin typeface="HGPｺﾞｼｯｸM" pitchFamily="50" charset="-128"/>
                  <a:ea typeface="HGPｺﾞｼｯｸM" pitchFamily="50" charset="-128"/>
                  <a:cs typeface="メイリオ" pitchFamily="50" charset="-128"/>
                </a:rPr>
                <a:t>③</a:t>
              </a:r>
              <a:r>
                <a:rPr kumimoji="1" lang="en-US" altLang="ja-JP" sz="700">
                  <a:latin typeface="HGPｺﾞｼｯｸM" pitchFamily="50" charset="-128"/>
                  <a:ea typeface="HGPｺﾞｼｯｸM" pitchFamily="50" charset="-128"/>
                  <a:cs typeface="メイリオ" pitchFamily="50" charset="-128"/>
                </a:rPr>
                <a:t>-1</a:t>
              </a:r>
            </a:p>
            <a:p xmlns:a="http://schemas.openxmlformats.org/drawingml/2006/main">
              <a:r>
                <a:rPr kumimoji="1" lang="ja-JP" altLang="en-US" sz="700">
                  <a:latin typeface="HGPｺﾞｼｯｸM" pitchFamily="50" charset="-128"/>
                  <a:ea typeface="HGPｺﾞｼｯｸM" pitchFamily="50" charset="-128"/>
                  <a:cs typeface="メイリオ" pitchFamily="50" charset="-128"/>
                </a:rPr>
                <a:t>生産・加工・流通の連携や一体化、</a:t>
              </a:r>
              <a:endParaRPr kumimoji="1" lang="en-US" altLang="ja-JP" sz="700">
                <a:latin typeface="HGPｺﾞｼｯｸM" pitchFamily="50" charset="-128"/>
                <a:ea typeface="HGPｺﾞｼｯｸM" pitchFamily="50" charset="-128"/>
                <a:cs typeface="メイリオ" pitchFamily="50" charset="-128"/>
              </a:endParaRPr>
            </a:p>
            <a:p xmlns:a="http://schemas.openxmlformats.org/drawingml/2006/main">
              <a:r>
                <a:rPr kumimoji="1" lang="ja-JP" altLang="en-US" sz="700">
                  <a:latin typeface="HGPｺﾞｼｯｸM" pitchFamily="50" charset="-128"/>
                  <a:ea typeface="HGPｺﾞｼｯｸM" pitchFamily="50" charset="-128"/>
                  <a:cs typeface="メイリオ" pitchFamily="50" charset="-128"/>
                </a:rPr>
                <a:t>異業種との連携等</a:t>
              </a:r>
            </a:p>
          </cdr:txBody>
        </cdr:sp>
        <cdr:sp macro="" textlink="">
          <cdr:nvSpPr>
            <cdr:cNvPr id="6" name="テキスト ボックス 1"/>
            <cdr:cNvSpPr txBox="1"/>
          </cdr:nvSpPr>
          <cdr:spPr>
            <a:xfrm xmlns:a="http://schemas.openxmlformats.org/drawingml/2006/main">
              <a:off x="546100" y="2755900"/>
              <a:ext cx="448841" cy="35009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0" tIns="0" rIns="0" bIns="0"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700">
                  <a:latin typeface="HGPｺﾞｼｯｸM" pitchFamily="50" charset="-128"/>
                  <a:ea typeface="HGPｺﾞｼｯｸM" pitchFamily="50" charset="-128"/>
                  <a:cs typeface="メイリオ" pitchFamily="50" charset="-128"/>
                </a:rPr>
                <a:t>③</a:t>
              </a:r>
              <a:r>
                <a:rPr kumimoji="1" lang="en-US" altLang="ja-JP" sz="700">
                  <a:latin typeface="HGPｺﾞｼｯｸM" pitchFamily="50" charset="-128"/>
                  <a:ea typeface="HGPｺﾞｼｯｸM" pitchFamily="50" charset="-128"/>
                  <a:cs typeface="メイリオ" pitchFamily="50" charset="-128"/>
                </a:rPr>
                <a:t>-2</a:t>
              </a:r>
            </a:p>
            <a:p xmlns:a="http://schemas.openxmlformats.org/drawingml/2006/main">
              <a:r>
                <a:rPr kumimoji="1" lang="ja-JP" altLang="en-US" sz="700">
                  <a:latin typeface="HGPｺﾞｼｯｸM" pitchFamily="50" charset="-128"/>
                  <a:ea typeface="HGPｺﾞｼｯｸM" pitchFamily="50" charset="-128"/>
                  <a:cs typeface="メイリオ" pitchFamily="50" charset="-128"/>
                </a:rPr>
                <a:t>地域活性化</a:t>
              </a:r>
              <a:endParaRPr kumimoji="1" lang="en-US" altLang="ja-JP" sz="700">
                <a:latin typeface="HGPｺﾞｼｯｸM" pitchFamily="50" charset="-128"/>
                <a:ea typeface="HGPｺﾞｼｯｸM" pitchFamily="50" charset="-128"/>
                <a:cs typeface="メイリオ" pitchFamily="50" charset="-128"/>
              </a:endParaRPr>
            </a:p>
            <a:p xmlns:a="http://schemas.openxmlformats.org/drawingml/2006/main">
              <a:r>
                <a:rPr kumimoji="1" lang="ja-JP" altLang="en-US" sz="700">
                  <a:latin typeface="HGPｺﾞｼｯｸM" pitchFamily="50" charset="-128"/>
                  <a:ea typeface="HGPｺﾞｼｯｸM" pitchFamily="50" charset="-128"/>
                  <a:cs typeface="メイリオ" pitchFamily="50" charset="-128"/>
                </a:rPr>
                <a:t>への貢献</a:t>
              </a:r>
            </a:p>
          </cdr:txBody>
        </cdr:sp>
        <cdr:sp macro="" textlink="">
          <cdr:nvSpPr>
            <cdr:cNvPr id="7" name="テキスト ボックス 1"/>
            <cdr:cNvSpPr txBox="1"/>
          </cdr:nvSpPr>
          <cdr:spPr>
            <a:xfrm xmlns:a="http://schemas.openxmlformats.org/drawingml/2006/main">
              <a:off x="117475" y="1841500"/>
              <a:ext cx="338747" cy="35009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0" tIns="0" rIns="0" bIns="0"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700">
                  <a:latin typeface="HGPｺﾞｼｯｸM" pitchFamily="50" charset="-128"/>
                  <a:ea typeface="HGPｺﾞｼｯｸM" pitchFamily="50" charset="-128"/>
                  <a:cs typeface="メイリオ" pitchFamily="50" charset="-128"/>
                </a:rPr>
                <a:t>④その他</a:t>
              </a:r>
              <a:endParaRPr kumimoji="1" lang="en-US" altLang="ja-JP" sz="700">
                <a:latin typeface="HGPｺﾞｼｯｸM" pitchFamily="50" charset="-128"/>
                <a:ea typeface="HGPｺﾞｼｯｸM" pitchFamily="50" charset="-128"/>
                <a:cs typeface="メイリオ" pitchFamily="50" charset="-128"/>
              </a:endParaRPr>
            </a:p>
            <a:p xmlns:a="http://schemas.openxmlformats.org/drawingml/2006/main">
              <a:r>
                <a:rPr kumimoji="1" lang="ja-JP" altLang="en-US" sz="700">
                  <a:latin typeface="HGPｺﾞｼｯｸM" pitchFamily="50" charset="-128"/>
                  <a:ea typeface="HGPｺﾞｼｯｸM" pitchFamily="50" charset="-128"/>
                  <a:cs typeface="メイリオ" pitchFamily="50" charset="-128"/>
                </a:rPr>
                <a:t>アピール</a:t>
              </a:r>
              <a:endParaRPr kumimoji="1" lang="en-US" altLang="ja-JP" sz="700">
                <a:latin typeface="HGPｺﾞｼｯｸM" pitchFamily="50" charset="-128"/>
                <a:ea typeface="HGPｺﾞｼｯｸM" pitchFamily="50" charset="-128"/>
                <a:cs typeface="メイリオ" pitchFamily="50" charset="-128"/>
              </a:endParaRPr>
            </a:p>
            <a:p xmlns:a="http://schemas.openxmlformats.org/drawingml/2006/main">
              <a:r>
                <a:rPr kumimoji="1" lang="ja-JP" altLang="en-US" sz="700">
                  <a:latin typeface="HGPｺﾞｼｯｸM" pitchFamily="50" charset="-128"/>
                  <a:ea typeface="HGPｺﾞｼｯｸM" pitchFamily="50" charset="-128"/>
                  <a:cs typeface="メイリオ" pitchFamily="50" charset="-128"/>
                </a:rPr>
                <a:t>ポイント</a:t>
              </a:r>
            </a:p>
          </cdr:txBody>
        </cdr:sp>
        <cdr:sp macro="" textlink="">
          <cdr:nvSpPr>
            <cdr:cNvPr id="8" name="テキスト ボックス 1"/>
            <cdr:cNvSpPr txBox="1"/>
          </cdr:nvSpPr>
          <cdr:spPr>
            <a:xfrm xmlns:a="http://schemas.openxmlformats.org/drawingml/2006/main">
              <a:off x="412750" y="727075"/>
              <a:ext cx="448841" cy="11669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0" tIns="0" rIns="0" bIns="0"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700">
                  <a:latin typeface="HGPｺﾞｼｯｸM" pitchFamily="50" charset="-128"/>
                  <a:ea typeface="HGPｺﾞｼｯｸM" pitchFamily="50" charset="-128"/>
                  <a:cs typeface="メイリオ" pitchFamily="50" charset="-128"/>
                </a:rPr>
                <a:t>⑤事業成果</a:t>
              </a:r>
            </a:p>
          </cdr:txBody>
        </cdr:sp>
      </cdr:grpSp>
      <cdr:sp macro="" textlink="">
        <cdr:nvSpPr>
          <cdr:cNvPr id="11" name="テキスト ボックス 1"/>
          <cdr:cNvSpPr txBox="1"/>
        </cdr:nvSpPr>
        <cdr:spPr>
          <a:xfrm xmlns:a="http://schemas.openxmlformats.org/drawingml/2006/main">
            <a:off x="1593850" y="231775"/>
            <a:ext cx="720262" cy="23339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0" tIns="0" rIns="0" bIns="0"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700">
                <a:latin typeface="HGPｺﾞｼｯｸM" pitchFamily="50" charset="-128"/>
                <a:ea typeface="HGPｺﾞｼｯｸM" pitchFamily="50" charset="-128"/>
                <a:cs typeface="メイリオ" pitchFamily="50" charset="-128"/>
              </a:rPr>
              <a:t>①</a:t>
            </a:r>
            <a:r>
              <a:rPr kumimoji="1" lang="en-US" altLang="ja-JP" sz="700">
                <a:latin typeface="HGPｺﾞｼｯｸM" pitchFamily="50" charset="-128"/>
                <a:ea typeface="HGPｺﾞｼｯｸM" pitchFamily="50" charset="-128"/>
                <a:cs typeface="メイリオ" pitchFamily="50" charset="-128"/>
              </a:rPr>
              <a:t>-1 </a:t>
            </a:r>
          </a:p>
          <a:p xmlns:a="http://schemas.openxmlformats.org/drawingml/2006/main">
            <a:r>
              <a:rPr kumimoji="1" lang="ja-JP" altLang="en-US" sz="700">
                <a:latin typeface="HGPｺﾞｼｯｸM" pitchFamily="50" charset="-128"/>
                <a:ea typeface="HGPｺﾞｼｯｸM" pitchFamily="50" charset="-128"/>
                <a:cs typeface="メイリオ" pitchFamily="50" charset="-128"/>
              </a:rPr>
              <a:t>商品化・サービス化</a:t>
            </a:r>
          </a:p>
        </cdr:txBody>
      </cdr:sp>
    </cdr:grp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showGridLines="0" tabSelected="1" zoomScale="120" zoomScaleNormal="120" workbookViewId="0">
      <selection activeCell="C6" sqref="C6"/>
    </sheetView>
  </sheetViews>
  <sheetFormatPr defaultRowHeight="21.75" customHeight="1" x14ac:dyDescent="0.15"/>
  <cols>
    <col min="1" max="1" width="24.625" style="3" customWidth="1"/>
    <col min="2" max="2" width="80.125" style="4" customWidth="1"/>
    <col min="3" max="3" width="29.5" style="3" customWidth="1"/>
    <col min="4" max="4" width="11" style="3" customWidth="1"/>
    <col min="5" max="6" width="8.5" style="3" hidden="1" customWidth="1"/>
    <col min="7" max="7" width="12.125" style="3" customWidth="1"/>
    <col min="8" max="8" width="21.375" style="3" customWidth="1"/>
    <col min="9" max="9" width="13.375" style="3" customWidth="1"/>
    <col min="10" max="10" width="10.875" style="3" hidden="1" customWidth="1"/>
    <col min="11" max="11" width="7.5" style="3" hidden="1" customWidth="1"/>
    <col min="12" max="16384" width="9" style="3"/>
  </cols>
  <sheetData>
    <row r="1" spans="1:13" ht="7.5" customHeight="1" x14ac:dyDescent="0.15">
      <c r="A1" s="1"/>
      <c r="B1" s="2"/>
      <c r="C1" s="12"/>
      <c r="D1" s="1"/>
      <c r="E1" s="1"/>
      <c r="F1" s="1"/>
      <c r="G1" s="1"/>
      <c r="H1" s="1"/>
      <c r="I1" s="1"/>
    </row>
    <row r="2" spans="1:13" ht="38.25" customHeight="1" x14ac:dyDescent="0.15">
      <c r="A2" s="200" t="s">
        <v>179</v>
      </c>
      <c r="B2" s="200"/>
      <c r="C2" s="200"/>
      <c r="D2" s="200"/>
      <c r="E2" s="200"/>
      <c r="F2" s="200"/>
      <c r="G2" s="200"/>
      <c r="H2" s="200"/>
      <c r="I2" s="1"/>
    </row>
    <row r="3" spans="1:13" ht="21.75" customHeight="1" thickBot="1" x14ac:dyDescent="0.2">
      <c r="A3" s="1"/>
      <c r="B3" s="2"/>
      <c r="C3" s="11"/>
      <c r="D3" s="12"/>
      <c r="E3" s="15"/>
      <c r="F3" s="12"/>
      <c r="G3" s="13"/>
      <c r="H3" s="1"/>
      <c r="I3" s="1"/>
    </row>
    <row r="4" spans="1:13" ht="28.5" customHeight="1" thickTop="1" x14ac:dyDescent="0.15">
      <c r="A4" s="17"/>
      <c r="B4" s="166" t="s">
        <v>49</v>
      </c>
      <c r="C4" s="108" t="s">
        <v>33</v>
      </c>
      <c r="D4" s="168" t="s">
        <v>29</v>
      </c>
      <c r="E4" s="170" t="s">
        <v>30</v>
      </c>
      <c r="F4" s="164" t="s">
        <v>31</v>
      </c>
      <c r="G4" s="172" t="s">
        <v>32</v>
      </c>
      <c r="H4" s="164" t="s">
        <v>74</v>
      </c>
      <c r="I4" s="1"/>
      <c r="L4"/>
    </row>
    <row r="5" spans="1:13" ht="54.75" customHeight="1" thickBot="1" x14ac:dyDescent="0.2">
      <c r="A5" s="18"/>
      <c r="B5" s="167" t="s">
        <v>0</v>
      </c>
      <c r="C5" s="109" t="s">
        <v>134</v>
      </c>
      <c r="D5" s="169"/>
      <c r="E5" s="171"/>
      <c r="F5" s="165"/>
      <c r="G5" s="173"/>
      <c r="H5" s="165"/>
      <c r="I5" s="1"/>
      <c r="L5" s="5"/>
    </row>
    <row r="6" spans="1:13" ht="51.75" customHeight="1" x14ac:dyDescent="0.15">
      <c r="A6" s="196" t="s">
        <v>1</v>
      </c>
      <c r="B6" s="120" t="s">
        <v>135</v>
      </c>
      <c r="C6" s="146"/>
      <c r="D6" s="132" t="str">
        <f t="shared" ref="D6:D13" si="0">IF(C6="1．自信を持って記入できる",4,IF(C6="2．まあまあ自信を持って記入できる",3,IF(C6="3．記入できる",2,IF(C6="4．なんとか記入できる",1,IF(C6="5．記入できない",0,"必須です")))))</f>
        <v>必須です</v>
      </c>
      <c r="E6" s="198">
        <v>24</v>
      </c>
      <c r="F6" s="174">
        <v>15</v>
      </c>
      <c r="G6" s="176">
        <f>+SUM(D6:D11)/E6*F6</f>
        <v>0</v>
      </c>
      <c r="H6" s="179" t="str">
        <f>IF(G6&gt;=7.5,"","半分以上の得点がないので合格できません")</f>
        <v>半分以上の得点がないので合格できません</v>
      </c>
      <c r="I6" s="1"/>
      <c r="L6" s="5"/>
    </row>
    <row r="7" spans="1:13" ht="51.75" customHeight="1" x14ac:dyDescent="0.15">
      <c r="A7" s="192"/>
      <c r="B7" s="121" t="s">
        <v>40</v>
      </c>
      <c r="C7" s="146"/>
      <c r="D7" s="132" t="str">
        <f t="shared" si="0"/>
        <v>必須です</v>
      </c>
      <c r="E7" s="199"/>
      <c r="F7" s="175"/>
      <c r="G7" s="177"/>
      <c r="H7" s="180"/>
      <c r="I7" s="1"/>
      <c r="L7" s="5"/>
    </row>
    <row r="8" spans="1:13" ht="51.75" customHeight="1" x14ac:dyDescent="0.15">
      <c r="A8" s="192"/>
      <c r="B8" s="121" t="s">
        <v>41</v>
      </c>
      <c r="C8" s="146"/>
      <c r="D8" s="132" t="str">
        <f t="shared" si="0"/>
        <v>必須です</v>
      </c>
      <c r="E8" s="199"/>
      <c r="F8" s="175"/>
      <c r="G8" s="177"/>
      <c r="H8" s="180"/>
      <c r="I8" s="1"/>
      <c r="L8" s="5"/>
    </row>
    <row r="9" spans="1:13" ht="51.75" customHeight="1" x14ac:dyDescent="0.15">
      <c r="A9" s="192"/>
      <c r="B9" s="121" t="s">
        <v>42</v>
      </c>
      <c r="C9" s="146"/>
      <c r="D9" s="132" t="str">
        <f t="shared" si="0"/>
        <v>必須です</v>
      </c>
      <c r="E9" s="199"/>
      <c r="F9" s="175"/>
      <c r="G9" s="177"/>
      <c r="H9" s="180"/>
      <c r="I9" s="1"/>
      <c r="L9"/>
    </row>
    <row r="10" spans="1:13" ht="51.75" customHeight="1" x14ac:dyDescent="0.15">
      <c r="A10" s="192"/>
      <c r="B10" s="121" t="s">
        <v>43</v>
      </c>
      <c r="C10" s="146"/>
      <c r="D10" s="132" t="str">
        <f t="shared" si="0"/>
        <v>必須です</v>
      </c>
      <c r="E10" s="199"/>
      <c r="F10" s="175"/>
      <c r="G10" s="177"/>
      <c r="H10" s="180"/>
      <c r="I10" s="1"/>
      <c r="K10" s="9"/>
      <c r="M10" s="10"/>
    </row>
    <row r="11" spans="1:13" ht="51.75" customHeight="1" x14ac:dyDescent="0.15">
      <c r="A11" s="197"/>
      <c r="B11" s="122" t="s">
        <v>44</v>
      </c>
      <c r="C11" s="147"/>
      <c r="D11" s="133" t="str">
        <f t="shared" si="0"/>
        <v>必須です</v>
      </c>
      <c r="E11" s="199"/>
      <c r="F11" s="175"/>
      <c r="G11" s="178"/>
      <c r="H11" s="181"/>
      <c r="I11" s="1"/>
    </row>
    <row r="12" spans="1:13" ht="51.75" customHeight="1" x14ac:dyDescent="0.15">
      <c r="A12" s="191" t="s">
        <v>2</v>
      </c>
      <c r="B12" s="123" t="s">
        <v>45</v>
      </c>
      <c r="C12" s="148"/>
      <c r="D12" s="132" t="str">
        <f t="shared" si="0"/>
        <v>必須です</v>
      </c>
      <c r="E12" s="183">
        <v>12</v>
      </c>
      <c r="F12" s="185">
        <v>5</v>
      </c>
      <c r="G12" s="187">
        <f>+SUM(D12:D14)/E12*F12</f>
        <v>0</v>
      </c>
      <c r="H12" s="193"/>
      <c r="I12" s="1"/>
    </row>
    <row r="13" spans="1:13" ht="51.75" customHeight="1" x14ac:dyDescent="0.15">
      <c r="A13" s="192"/>
      <c r="B13" s="123" t="s">
        <v>46</v>
      </c>
      <c r="C13" s="146"/>
      <c r="D13" s="132" t="str">
        <f t="shared" si="0"/>
        <v>必須です</v>
      </c>
      <c r="E13" s="184"/>
      <c r="F13" s="186"/>
      <c r="G13" s="188"/>
      <c r="H13" s="194"/>
      <c r="I13" s="1"/>
    </row>
    <row r="14" spans="1:13" ht="51.75" customHeight="1" thickBot="1" x14ac:dyDescent="0.2">
      <c r="A14" s="192"/>
      <c r="B14" s="124" t="s">
        <v>47</v>
      </c>
      <c r="C14" s="101"/>
      <c r="D14" s="134" t="str">
        <f>IF(C14="1．自信を持って記入できる",4,IF(C14="2．まあまあ自信を持って記入できる",3,IF(C14="3．記入できる",2,IF(C14="4．なんとか記入できる",1,IF(C14="5．記入できない",0,"任意です")))))</f>
        <v>任意です</v>
      </c>
      <c r="E14" s="184"/>
      <c r="F14" s="186"/>
      <c r="G14" s="188"/>
      <c r="H14" s="195"/>
      <c r="I14" s="1"/>
    </row>
    <row r="15" spans="1:13" ht="51.75" customHeight="1" x14ac:dyDescent="0.15">
      <c r="A15" s="196" t="s">
        <v>3</v>
      </c>
      <c r="B15" s="125" t="s">
        <v>48</v>
      </c>
      <c r="C15" s="149"/>
      <c r="D15" s="132" t="str">
        <f>IF(C15="1．自信を持って記入できる",4,IF(C15="2．まあまあ自信を持って記入できる",3,IF(C15="3．記入できる",2,IF(C15="4．なんとか記入できる",1,IF(C15="5．記入できない",0,"必須です")))))</f>
        <v>必須です</v>
      </c>
      <c r="E15" s="198">
        <v>12</v>
      </c>
      <c r="F15" s="174">
        <v>15</v>
      </c>
      <c r="G15" s="176">
        <f>+SUM(D15:D17)/E15*F15</f>
        <v>0</v>
      </c>
      <c r="H15" s="179" t="str">
        <f>IF(G15&gt;=7.5,"","半分以上の得点がないので合格できません")</f>
        <v>半分以上の得点がないので合格できません</v>
      </c>
      <c r="I15" s="1"/>
    </row>
    <row r="16" spans="1:13" ht="51.75" customHeight="1" x14ac:dyDescent="0.15">
      <c r="A16" s="192"/>
      <c r="B16" s="126" t="s">
        <v>50</v>
      </c>
      <c r="C16" s="146"/>
      <c r="D16" s="132" t="str">
        <f>IF(C16="1．自信を持って記入できる",4,IF(C16="2．まあまあ自信を持って記入できる",3,IF(C16="3．記入できる",2,IF(C16="4．なんとか記入できる",1,IF(C16="5．記入できない",0,"必須です")))))</f>
        <v>必須です</v>
      </c>
      <c r="E16" s="199"/>
      <c r="F16" s="175"/>
      <c r="G16" s="177"/>
      <c r="H16" s="180"/>
      <c r="I16" s="1"/>
    </row>
    <row r="17" spans="1:11" ht="51.75" customHeight="1" thickBot="1" x14ac:dyDescent="0.2">
      <c r="A17" s="192"/>
      <c r="B17" s="127" t="s">
        <v>51</v>
      </c>
      <c r="C17" s="147"/>
      <c r="D17" s="133" t="str">
        <f>IF(C17="1．自信を持って記入できる",4,IF(C17="2．まあまあ自信を持って記入できる",3,IF(C17="3．記入できる",2,IF(C17="4．なんとか記入できる",1,IF(C17="5．記入できない",0,"必須です")))))</f>
        <v>必須です</v>
      </c>
      <c r="E17" s="199"/>
      <c r="F17" s="175"/>
      <c r="G17" s="177"/>
      <c r="H17" s="182"/>
      <c r="I17" s="1"/>
    </row>
    <row r="18" spans="1:11" ht="51.75" customHeight="1" x14ac:dyDescent="0.15">
      <c r="A18" s="191" t="s">
        <v>4</v>
      </c>
      <c r="B18" s="123" t="s">
        <v>52</v>
      </c>
      <c r="C18" s="148"/>
      <c r="D18" s="132" t="str">
        <f>IF(C18="1．自信を持って記入できる",4,IF(C18="2．まあまあ自信を持って記入できる",3,IF(C18="3．記入できる",2,IF(C18="4．なんとか記入できる",1,IF(C18="5．記入できない",0,"必須です")))))</f>
        <v>必須です</v>
      </c>
      <c r="E18" s="183">
        <v>12</v>
      </c>
      <c r="F18" s="185">
        <v>5</v>
      </c>
      <c r="G18" s="187">
        <f>+SUM(D18:D20)/E18*F18</f>
        <v>0</v>
      </c>
      <c r="H18" s="189"/>
      <c r="I18" s="1"/>
    </row>
    <row r="19" spans="1:11" ht="51.75" customHeight="1" x14ac:dyDescent="0.15">
      <c r="A19" s="192"/>
      <c r="B19" s="126" t="s">
        <v>53</v>
      </c>
      <c r="C19" s="146"/>
      <c r="D19" s="132" t="str">
        <f>IF(C19="1．自信を持って記入できる",4,IF(C19="2．まあまあ自信を持って記入できる",3,IF(C19="3．記入できる",2,IF(C19="4．なんとか記入できる",1,IF(C19="5．記入できない",0,"必須です")))))</f>
        <v>必須です</v>
      </c>
      <c r="E19" s="184"/>
      <c r="F19" s="186"/>
      <c r="G19" s="188"/>
      <c r="H19" s="190"/>
      <c r="I19" s="1"/>
    </row>
    <row r="20" spans="1:11" ht="51.75" customHeight="1" thickBot="1" x14ac:dyDescent="0.2">
      <c r="A20" s="192"/>
      <c r="B20" s="124" t="s">
        <v>54</v>
      </c>
      <c r="C20" s="101"/>
      <c r="D20" s="134" t="str">
        <f>IF(C20="1．自信を持って記入できる",4,IF(C20="2．まあまあ自信を持って記入できる",3,IF(C20="3．記入できる",2,IF(C20="4．なんとか記入できる",1,IF(C20="5．記入できない",0,"任意です")))))</f>
        <v>任意です</v>
      </c>
      <c r="E20" s="184"/>
      <c r="F20" s="186"/>
      <c r="G20" s="188"/>
      <c r="H20" s="190"/>
      <c r="I20" s="1"/>
    </row>
    <row r="21" spans="1:11" ht="51.75" customHeight="1" x14ac:dyDescent="0.15">
      <c r="A21" s="196" t="s">
        <v>5</v>
      </c>
      <c r="B21" s="125" t="s">
        <v>55</v>
      </c>
      <c r="C21" s="149"/>
      <c r="D21" s="132" t="str">
        <f t="shared" ref="D21:D27" si="1">IF(C21="1．自信を持って記入できる",4,IF(C21="2．まあまあ自信を持って記入できる",3,IF(C21="3．記入できる",2,IF(C21="4．なんとか記入できる",1,IF(C21="5．記入できない",0,"必須です")))))</f>
        <v>必須です</v>
      </c>
      <c r="E21" s="198">
        <v>20</v>
      </c>
      <c r="F21" s="174">
        <v>15</v>
      </c>
      <c r="G21" s="176">
        <f>+SUM(D21:D25)/E21*F21</f>
        <v>0</v>
      </c>
      <c r="H21" s="179" t="str">
        <f>IF(G21&gt;=7.5,"","半分以上の得点がないので合格できません")</f>
        <v>半分以上の得点がないので合格できません</v>
      </c>
      <c r="I21" s="1"/>
    </row>
    <row r="22" spans="1:11" ht="51.75" customHeight="1" x14ac:dyDescent="0.15">
      <c r="A22" s="192"/>
      <c r="B22" s="126" t="s">
        <v>56</v>
      </c>
      <c r="C22" s="146"/>
      <c r="D22" s="132" t="str">
        <f t="shared" si="1"/>
        <v>必須です</v>
      </c>
      <c r="E22" s="199"/>
      <c r="F22" s="175"/>
      <c r="G22" s="177"/>
      <c r="H22" s="180"/>
      <c r="I22" s="1"/>
    </row>
    <row r="23" spans="1:11" ht="51.75" customHeight="1" x14ac:dyDescent="0.15">
      <c r="A23" s="192"/>
      <c r="B23" s="126" t="s">
        <v>57</v>
      </c>
      <c r="C23" s="146"/>
      <c r="D23" s="132" t="str">
        <f t="shared" si="1"/>
        <v>必須です</v>
      </c>
      <c r="E23" s="199"/>
      <c r="F23" s="175"/>
      <c r="G23" s="177"/>
      <c r="H23" s="180"/>
      <c r="I23" s="1"/>
    </row>
    <row r="24" spans="1:11" ht="51.75" customHeight="1" x14ac:dyDescent="0.15">
      <c r="A24" s="192"/>
      <c r="B24" s="126" t="s">
        <v>58</v>
      </c>
      <c r="C24" s="146"/>
      <c r="D24" s="132" t="str">
        <f t="shared" si="1"/>
        <v>必須です</v>
      </c>
      <c r="E24" s="199"/>
      <c r="F24" s="175"/>
      <c r="G24" s="177"/>
      <c r="H24" s="180"/>
      <c r="I24" s="1"/>
    </row>
    <row r="25" spans="1:11" ht="51.75" customHeight="1" thickBot="1" x14ac:dyDescent="0.2">
      <c r="A25" s="192"/>
      <c r="B25" s="127" t="s">
        <v>59</v>
      </c>
      <c r="C25" s="147"/>
      <c r="D25" s="135" t="str">
        <f t="shared" si="1"/>
        <v>必須です</v>
      </c>
      <c r="E25" s="199"/>
      <c r="F25" s="175"/>
      <c r="G25" s="177"/>
      <c r="H25" s="182"/>
      <c r="I25" s="1"/>
    </row>
    <row r="26" spans="1:11" ht="51.75" customHeight="1" x14ac:dyDescent="0.15">
      <c r="A26" s="204" t="s">
        <v>6</v>
      </c>
      <c r="B26" s="123" t="s">
        <v>60</v>
      </c>
      <c r="C26" s="148"/>
      <c r="D26" s="136" t="str">
        <f t="shared" si="1"/>
        <v>必須です</v>
      </c>
      <c r="E26" s="183">
        <v>16</v>
      </c>
      <c r="F26" s="185">
        <v>5</v>
      </c>
      <c r="G26" s="208">
        <f>+SUM(D26:D29)/E26*F26</f>
        <v>0</v>
      </c>
      <c r="H26" s="211"/>
      <c r="I26" s="1"/>
    </row>
    <row r="27" spans="1:11" ht="51.75" customHeight="1" x14ac:dyDescent="0.15">
      <c r="A27" s="204"/>
      <c r="B27" s="126" t="s">
        <v>61</v>
      </c>
      <c r="C27" s="146"/>
      <c r="D27" s="132" t="str">
        <f t="shared" si="1"/>
        <v>必須です</v>
      </c>
      <c r="E27" s="184"/>
      <c r="F27" s="186"/>
      <c r="G27" s="209"/>
      <c r="H27" s="194"/>
      <c r="I27" s="1"/>
    </row>
    <row r="28" spans="1:11" ht="51.75" customHeight="1" x14ac:dyDescent="0.15">
      <c r="A28" s="204"/>
      <c r="B28" s="126" t="s">
        <v>62</v>
      </c>
      <c r="C28" s="102"/>
      <c r="D28" s="137" t="str">
        <f>IF(C28="1．自信を持って記入できる",4,IF(C28="2．まあまあ自信を持って記入できる",3,IF(C28="3．記入できる",2,IF(C28="4．なんとか記入できる",1,IF(C28="5．記入できない",0,"任意です")))))</f>
        <v>任意です</v>
      </c>
      <c r="E28" s="184"/>
      <c r="F28" s="186"/>
      <c r="G28" s="209"/>
      <c r="H28" s="194"/>
      <c r="I28" s="1"/>
    </row>
    <row r="29" spans="1:11" ht="51.75" customHeight="1" thickBot="1" x14ac:dyDescent="0.2">
      <c r="A29" s="205"/>
      <c r="B29" s="128" t="s">
        <v>63</v>
      </c>
      <c r="C29" s="101"/>
      <c r="D29" s="137" t="str">
        <f>IF(C29="1．自信を持って記入できる",4,IF(C29="2．まあまあ自信を持って記入できる",3,IF(C29="3．記入できる",2,IF(C29="4．なんとか記入できる",1,IF(C29="5．記入できない",0,"任意です")))))</f>
        <v>任意です</v>
      </c>
      <c r="E29" s="206"/>
      <c r="F29" s="207"/>
      <c r="G29" s="210"/>
      <c r="H29" s="194"/>
      <c r="I29" s="1"/>
    </row>
    <row r="30" spans="1:11" ht="51.75" customHeight="1" x14ac:dyDescent="0.15">
      <c r="A30" s="196" t="s">
        <v>7</v>
      </c>
      <c r="B30" s="129" t="s">
        <v>64</v>
      </c>
      <c r="C30" s="103"/>
      <c r="D30" s="138" t="str">
        <f>IF(C30="1．複数名雇用した",4,IF(C30="2． 1名雇用した",3,IF(C30="3．実績はないが雇用できる可能性がある",2,IF(C30="4．雇用できそうにない",1,IF(C30="5．実績がない",0,IF(C30="　　記入なし",0,"任意です"))))))</f>
        <v>任意です</v>
      </c>
      <c r="E30" s="112">
        <v>4</v>
      </c>
      <c r="F30" s="113">
        <v>10</v>
      </c>
      <c r="G30" s="142">
        <f>+SUM(D30)/E30*F30</f>
        <v>0</v>
      </c>
      <c r="H30" s="114"/>
      <c r="I30" s="1"/>
      <c r="J30" s="7" t="s">
        <v>34</v>
      </c>
      <c r="K30" s="8"/>
    </row>
    <row r="31" spans="1:11" ht="51.75" customHeight="1" thickBot="1" x14ac:dyDescent="0.2">
      <c r="A31" s="201"/>
      <c r="B31" s="130" t="s">
        <v>65</v>
      </c>
      <c r="C31" s="104"/>
      <c r="D31" s="139" t="str">
        <f>IF(C31="1．複数実施している",4,IF(C31="2．実施している",3,IF(C31="3．企画している",2,IF(C31="4．企画・計画なし",1,IF(C31="5．実績がない",0,IF(C31="　　記入なし",0,"任意です"))))))</f>
        <v>任意です</v>
      </c>
      <c r="E31" s="115">
        <v>4</v>
      </c>
      <c r="F31" s="116">
        <v>10</v>
      </c>
      <c r="G31" s="143">
        <f>+SUM(D31)/E31*F31</f>
        <v>0</v>
      </c>
      <c r="H31" s="117"/>
      <c r="I31" s="1"/>
      <c r="J31" s="107" t="s">
        <v>72</v>
      </c>
      <c r="K31" s="8">
        <v>0</v>
      </c>
    </row>
    <row r="32" spans="1:11" ht="51.75" customHeight="1" x14ac:dyDescent="0.15">
      <c r="A32" s="202" t="s">
        <v>8</v>
      </c>
      <c r="B32" s="129" t="s">
        <v>66</v>
      </c>
      <c r="C32" s="150"/>
      <c r="D32" s="140" t="str">
        <f>IF(C32="1．売上増（利益増）",4,IF(C32="2．売上増（利益横ばい）",3,IF(C32="3．売上横ばい",2,IF(C32="4．売上減少",1,IF(C32="5．実績がない",0,IF(C32="　　記入なし",0,"必須です"))))))</f>
        <v>必須です</v>
      </c>
      <c r="E32" s="110">
        <v>4</v>
      </c>
      <c r="F32" s="111">
        <v>10</v>
      </c>
      <c r="G32" s="145">
        <f>+SUM(D32)/E32*F32</f>
        <v>0</v>
      </c>
      <c r="H32" s="119" t="str">
        <f>IF(G32&gt;=5,"","半分以上の得点がないので合格できません")</f>
        <v>半分以上の得点がないので合格できません</v>
      </c>
      <c r="I32" s="1"/>
      <c r="J32" s="107" t="s">
        <v>69</v>
      </c>
      <c r="K32" s="14">
        <v>0.01</v>
      </c>
    </row>
    <row r="33" spans="1:11" ht="51.75" customHeight="1" thickBot="1" x14ac:dyDescent="0.2">
      <c r="A33" s="203"/>
      <c r="B33" s="131" t="s">
        <v>67</v>
      </c>
      <c r="C33" s="105"/>
      <c r="D33" s="141" t="str">
        <f>IF(C33="1．チーム全体の利益確保",4,IF(C33="2．自身以外複数の利益確保",3,IF(C33="3．自身以外 1者の利益確保",2,IF(C33="4．相互の利益確保なし",1,IF(C33="5．実績がない",0,IF(C33="　　記入なし",0,"任意です"))))))</f>
        <v>任意です</v>
      </c>
      <c r="E33" s="115">
        <v>4</v>
      </c>
      <c r="F33" s="116">
        <v>10</v>
      </c>
      <c r="G33" s="144">
        <f>+SUM(D33)/E33*F33</f>
        <v>0</v>
      </c>
      <c r="H33" s="118"/>
      <c r="I33" s="1"/>
      <c r="J33" s="107" t="s">
        <v>68</v>
      </c>
      <c r="K33" s="8">
        <v>50</v>
      </c>
    </row>
    <row r="34" spans="1:11" ht="21.75" customHeight="1" thickBot="1" x14ac:dyDescent="0.2">
      <c r="A34" s="6"/>
      <c r="D34" s="6"/>
      <c r="G34" s="6"/>
      <c r="H34" s="6"/>
      <c r="J34" s="107" t="s">
        <v>71</v>
      </c>
      <c r="K34" s="8">
        <v>60</v>
      </c>
    </row>
    <row r="35" spans="1:11" s="151" customFormat="1" ht="31.5" customHeight="1" x14ac:dyDescent="0.15">
      <c r="B35" s="152"/>
      <c r="C35" s="161" t="str">
        <f>LOOKUP($D$36,$K$31:$K$34,$J$31:$J$34)</f>
        <v>記入できるかチェックしてみよう！</v>
      </c>
      <c r="D35" s="162"/>
      <c r="E35" s="162"/>
      <c r="F35" s="162"/>
      <c r="G35" s="163"/>
      <c r="J35" s="8"/>
      <c r="K35" s="8"/>
    </row>
    <row r="36" spans="1:11" ht="37.5" customHeight="1" thickBot="1" x14ac:dyDescent="0.2">
      <c r="C36" s="153" t="s">
        <v>136</v>
      </c>
      <c r="D36" s="158">
        <f>SUM(G6:G33)</f>
        <v>0</v>
      </c>
      <c r="E36" s="159"/>
      <c r="F36" s="159"/>
      <c r="G36" s="160"/>
      <c r="H36" s="106"/>
    </row>
    <row r="37" spans="1:11" ht="24" customHeight="1" x14ac:dyDescent="0.45">
      <c r="C37" s="154" t="s">
        <v>138</v>
      </c>
      <c r="D37" s="155"/>
      <c r="E37" s="155"/>
      <c r="F37" s="155"/>
      <c r="G37" s="155"/>
    </row>
    <row r="38" spans="1:11" ht="19.5" customHeight="1" x14ac:dyDescent="0.15">
      <c r="C38" s="16" t="s">
        <v>137</v>
      </c>
    </row>
  </sheetData>
  <sheetProtection sheet="1" objects="1" scenarios="1" selectLockedCells="1"/>
  <dataConsolidate/>
  <mergeCells count="41">
    <mergeCell ref="A6:A11"/>
    <mergeCell ref="E6:E11"/>
    <mergeCell ref="A2:H2"/>
    <mergeCell ref="A30:A31"/>
    <mergeCell ref="A32:A33"/>
    <mergeCell ref="A21:A25"/>
    <mergeCell ref="E21:E25"/>
    <mergeCell ref="A15:A17"/>
    <mergeCell ref="E15:E17"/>
    <mergeCell ref="H21:H25"/>
    <mergeCell ref="A26:A29"/>
    <mergeCell ref="E26:E29"/>
    <mergeCell ref="F26:F29"/>
    <mergeCell ref="G26:G29"/>
    <mergeCell ref="H26:H29"/>
    <mergeCell ref="A18:A20"/>
    <mergeCell ref="E18:E20"/>
    <mergeCell ref="F18:F20"/>
    <mergeCell ref="G18:G20"/>
    <mergeCell ref="H18:H20"/>
    <mergeCell ref="A12:A14"/>
    <mergeCell ref="E12:E14"/>
    <mergeCell ref="F12:F14"/>
    <mergeCell ref="G12:G14"/>
    <mergeCell ref="H12:H14"/>
    <mergeCell ref="D36:G36"/>
    <mergeCell ref="C35:G35"/>
    <mergeCell ref="H4:H5"/>
    <mergeCell ref="B4:B5"/>
    <mergeCell ref="D4:D5"/>
    <mergeCell ref="E4:E5"/>
    <mergeCell ref="F4:F5"/>
    <mergeCell ref="G4:G5"/>
    <mergeCell ref="F6:F11"/>
    <mergeCell ref="G6:G11"/>
    <mergeCell ref="H6:H11"/>
    <mergeCell ref="F15:F17"/>
    <mergeCell ref="G15:G17"/>
    <mergeCell ref="H15:H17"/>
    <mergeCell ref="F21:F25"/>
    <mergeCell ref="G21:G25"/>
  </mergeCells>
  <phoneticPr fontId="1"/>
  <conditionalFormatting sqref="H21 H30:H33">
    <cfRule type="cellIs" dxfId="9" priority="6" operator="equal">
      <formula>"不合格"</formula>
    </cfRule>
  </conditionalFormatting>
  <conditionalFormatting sqref="H18">
    <cfRule type="cellIs" dxfId="8" priority="5" operator="equal">
      <formula>"不合格"</formula>
    </cfRule>
  </conditionalFormatting>
  <conditionalFormatting sqref="H26">
    <cfRule type="cellIs" dxfId="7" priority="4" operator="equal">
      <formula>"不合格"</formula>
    </cfRule>
  </conditionalFormatting>
  <conditionalFormatting sqref="H6">
    <cfRule type="cellIs" dxfId="6" priority="3" operator="equal">
      <formula>"不合格"</formula>
    </cfRule>
  </conditionalFormatting>
  <conditionalFormatting sqref="H12">
    <cfRule type="cellIs" dxfId="5" priority="2" operator="equal">
      <formula>"不合格"</formula>
    </cfRule>
  </conditionalFormatting>
  <conditionalFormatting sqref="H15">
    <cfRule type="cellIs" dxfId="4" priority="1" operator="equal">
      <formula>"不合格"</formula>
    </cfRule>
  </conditionalFormatting>
  <printOptions horizontalCentered="1"/>
  <pageMargins left="0.70866141732283472" right="0.70866141732283472" top="0.74803149606299213" bottom="0.74803149606299213" header="0.31496062992125984" footer="0.31496062992125984"/>
  <pageSetup paperSize="9" scale="74" orientation="landscape" r:id="rId1"/>
  <extLst>
    <ext xmlns:x14="http://schemas.microsoft.com/office/spreadsheetml/2009/9/main" uri="{CCE6A557-97BC-4b89-ADB6-D9C93CAAB3DF}">
      <x14:dataValidations xmlns:xm="http://schemas.microsoft.com/office/excel/2006/main" count="5">
        <x14:dataValidation type="list" showInputMessage="1" showErrorMessage="1">
          <x14:formula1>
            <xm:f>'#'!$B$3:$B$8</xm:f>
          </x14:formula1>
          <xm:sqref>C6:C29</xm:sqref>
        </x14:dataValidation>
        <x14:dataValidation type="list" showInputMessage="1" showErrorMessage="1">
          <x14:formula1>
            <xm:f>'#'!$B$9:$B$14</xm:f>
          </x14:formula1>
          <xm:sqref>C30</xm:sqref>
        </x14:dataValidation>
        <x14:dataValidation type="list" showInputMessage="1" showErrorMessage="1">
          <x14:formula1>
            <xm:f>'#'!$B$15:$B$20</xm:f>
          </x14:formula1>
          <xm:sqref>C31</xm:sqref>
        </x14:dataValidation>
        <x14:dataValidation type="list" showInputMessage="1" showErrorMessage="1">
          <x14:formula1>
            <xm:f>'#'!$B$21:$B$26</xm:f>
          </x14:formula1>
          <xm:sqref>C32</xm:sqref>
        </x14:dataValidation>
        <x14:dataValidation type="list" showInputMessage="1" showErrorMessage="1">
          <x14:formula1>
            <xm:f>'#'!$B$27:$B$32</xm:f>
          </x14:formula1>
          <xm:sqref>C33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4"/>
  <sheetViews>
    <sheetView topLeftCell="A25" zoomScaleNormal="100" workbookViewId="0">
      <selection activeCell="V25" sqref="V25"/>
    </sheetView>
  </sheetViews>
  <sheetFormatPr defaultRowHeight="16.5" x14ac:dyDescent="0.15"/>
  <cols>
    <col min="1" max="1" width="3.25" style="8" customWidth="1"/>
    <col min="2" max="2" width="1.375" style="8" customWidth="1"/>
    <col min="3" max="3" width="3.875" style="8" customWidth="1"/>
    <col min="4" max="4" width="20.5" style="8" customWidth="1"/>
    <col min="5" max="5" width="15.375" style="8" customWidth="1"/>
    <col min="6" max="6" width="34.5" style="8" customWidth="1"/>
    <col min="7" max="7" width="8" style="8" bestFit="1" customWidth="1"/>
    <col min="8" max="8" width="5.125" style="8" bestFit="1" customWidth="1"/>
    <col min="9" max="10" width="2.625" style="8" customWidth="1"/>
    <col min="11" max="11" width="51.375" style="8" customWidth="1"/>
    <col min="12" max="12" width="24.625" style="8" customWidth="1"/>
    <col min="13" max="13" width="2.5" style="8" customWidth="1"/>
    <col min="14" max="15" width="2.625" style="8" customWidth="1"/>
    <col min="16" max="16" width="0.875" style="8" customWidth="1"/>
    <col min="17" max="17" width="2.875" style="8" customWidth="1"/>
    <col min="18" max="18" width="47.875" style="8" customWidth="1"/>
    <col min="19" max="19" width="0.625" style="8" customWidth="1"/>
    <col min="20" max="20" width="1.75" style="8" customWidth="1"/>
    <col min="21" max="16384" width="9" style="8"/>
  </cols>
  <sheetData>
    <row r="1" spans="1:28" ht="10.5" customHeight="1" thickTop="1" x14ac:dyDescent="0.15">
      <c r="A1" s="19"/>
      <c r="B1" s="20"/>
      <c r="C1" s="20"/>
      <c r="D1" s="20"/>
      <c r="E1" s="20"/>
      <c r="F1" s="20"/>
      <c r="G1" s="20"/>
      <c r="H1" s="20"/>
      <c r="I1" s="20"/>
      <c r="J1" s="20"/>
      <c r="K1" s="20"/>
      <c r="L1" s="20"/>
      <c r="M1" s="20"/>
      <c r="N1" s="20"/>
      <c r="O1" s="20"/>
      <c r="P1" s="20"/>
      <c r="Q1" s="20"/>
      <c r="R1" s="20"/>
      <c r="S1" s="20"/>
      <c r="T1" s="21"/>
    </row>
    <row r="2" spans="1:28" ht="26.25" customHeight="1" x14ac:dyDescent="0.15">
      <c r="A2" s="22"/>
      <c r="B2" s="23" t="s">
        <v>133</v>
      </c>
      <c r="C2" s="24"/>
      <c r="E2" s="263" t="s">
        <v>176</v>
      </c>
      <c r="F2" s="263"/>
      <c r="G2" s="263"/>
      <c r="H2" s="263"/>
      <c r="I2" s="263"/>
      <c r="J2" s="263"/>
      <c r="K2" s="263"/>
      <c r="L2" s="263"/>
      <c r="M2" s="263"/>
      <c r="N2" s="263"/>
      <c r="O2" s="263"/>
      <c r="P2" s="263"/>
      <c r="Q2" s="263"/>
      <c r="R2" s="24"/>
      <c r="S2" s="24"/>
      <c r="T2" s="25"/>
    </row>
    <row r="3" spans="1:28" ht="11.25" customHeight="1" x14ac:dyDescent="0.15">
      <c r="A3" s="26"/>
      <c r="B3" s="23"/>
      <c r="C3" s="24"/>
      <c r="D3" s="24"/>
      <c r="E3" s="24"/>
      <c r="F3" s="24"/>
      <c r="G3" s="24"/>
      <c r="H3" s="24"/>
      <c r="I3" s="24"/>
      <c r="J3" s="24"/>
      <c r="K3" s="24"/>
      <c r="L3" s="24"/>
      <c r="M3" s="24"/>
      <c r="N3" s="24"/>
      <c r="O3" s="24"/>
      <c r="P3" s="24"/>
      <c r="Q3" s="24"/>
      <c r="R3" s="24"/>
      <c r="S3" s="24"/>
      <c r="T3" s="25"/>
    </row>
    <row r="4" spans="1:28" s="32" customFormat="1" ht="19.5" customHeight="1" x14ac:dyDescent="0.4">
      <c r="A4" s="27"/>
      <c r="B4" s="28" t="s">
        <v>175</v>
      </c>
      <c r="C4" s="29"/>
      <c r="D4" s="30"/>
      <c r="E4" s="30"/>
      <c r="F4" s="30"/>
      <c r="G4" s="30"/>
      <c r="H4" s="30"/>
      <c r="I4" s="30"/>
      <c r="J4" s="29"/>
      <c r="K4" s="29"/>
      <c r="L4" s="29"/>
      <c r="M4" s="29"/>
      <c r="N4" s="29"/>
      <c r="O4" s="29"/>
      <c r="P4" s="29"/>
      <c r="Q4" s="29"/>
      <c r="R4" s="29"/>
      <c r="S4" s="29"/>
      <c r="T4" s="31"/>
    </row>
    <row r="5" spans="1:28" ht="6.75" customHeight="1" x14ac:dyDescent="0.15">
      <c r="A5" s="26"/>
      <c r="B5" s="23"/>
      <c r="C5" s="24"/>
      <c r="D5" s="24"/>
      <c r="E5" s="24"/>
      <c r="F5" s="24"/>
      <c r="G5" s="24"/>
      <c r="H5" s="24"/>
      <c r="I5" s="24"/>
      <c r="J5" s="24"/>
      <c r="K5" s="24"/>
      <c r="L5" s="24"/>
      <c r="M5" s="24"/>
      <c r="N5" s="24"/>
      <c r="O5" s="24"/>
      <c r="P5" s="24"/>
      <c r="Q5" s="24"/>
      <c r="R5" s="24"/>
      <c r="S5" s="24"/>
      <c r="T5" s="25"/>
    </row>
    <row r="6" spans="1:28" s="32" customFormat="1" ht="7.5" customHeight="1" x14ac:dyDescent="0.15">
      <c r="A6" s="27"/>
      <c r="B6" s="33"/>
      <c r="C6" s="29"/>
      <c r="D6" s="34"/>
      <c r="E6" s="34"/>
      <c r="F6" s="34"/>
      <c r="G6" s="34"/>
      <c r="H6" s="34"/>
      <c r="I6" s="34"/>
      <c r="J6" s="29"/>
      <c r="K6" s="29"/>
      <c r="L6" s="29"/>
      <c r="M6" s="29"/>
      <c r="N6" s="29"/>
      <c r="O6" s="29"/>
      <c r="P6" s="29"/>
      <c r="Q6" s="29"/>
      <c r="R6" s="29"/>
      <c r="S6" s="29"/>
      <c r="T6" s="31"/>
    </row>
    <row r="7" spans="1:28" s="7" customFormat="1" ht="27.75" customHeight="1" x14ac:dyDescent="0.45">
      <c r="A7" s="35"/>
      <c r="B7" s="36"/>
      <c r="C7" s="264" t="s">
        <v>75</v>
      </c>
      <c r="D7" s="264"/>
      <c r="E7" s="266" t="str">
        <f>LOOKUP($G$31,$W$23:$W$26,$V$23:$V$26)</f>
        <v>記入できるかチェックしてみよう！</v>
      </c>
      <c r="F7" s="266"/>
      <c r="G7" s="266"/>
      <c r="H7" s="266"/>
      <c r="I7" s="37"/>
      <c r="J7" s="36"/>
      <c r="K7" s="268" t="s">
        <v>76</v>
      </c>
      <c r="L7" s="268"/>
      <c r="M7" s="268"/>
      <c r="N7" s="38"/>
      <c r="O7" s="38"/>
      <c r="P7" s="38"/>
      <c r="Q7" s="269" t="s">
        <v>77</v>
      </c>
      <c r="R7" s="269"/>
      <c r="S7" s="39"/>
      <c r="T7" s="40"/>
      <c r="U7" s="41"/>
    </row>
    <row r="8" spans="1:28" s="7" customFormat="1" ht="30" customHeight="1" x14ac:dyDescent="0.45">
      <c r="A8" s="35"/>
      <c r="B8" s="36"/>
      <c r="C8" s="265"/>
      <c r="D8" s="265"/>
      <c r="E8" s="267"/>
      <c r="F8" s="267"/>
      <c r="G8" s="267"/>
      <c r="H8" s="267"/>
      <c r="I8" s="37"/>
      <c r="J8" s="36"/>
      <c r="K8" s="238" t="s">
        <v>78</v>
      </c>
      <c r="L8" s="238"/>
      <c r="M8" s="238"/>
      <c r="N8" s="38"/>
      <c r="O8" s="38"/>
      <c r="P8" s="38"/>
      <c r="Q8" s="269"/>
      <c r="R8" s="269"/>
      <c r="S8" s="39"/>
      <c r="T8" s="40"/>
      <c r="U8" s="41"/>
    </row>
    <row r="9" spans="1:28" ht="28.5" customHeight="1" x14ac:dyDescent="0.35">
      <c r="A9" s="26"/>
      <c r="B9" s="24"/>
      <c r="C9" s="258" t="s">
        <v>79</v>
      </c>
      <c r="D9" s="259"/>
      <c r="E9" s="258" t="s">
        <v>80</v>
      </c>
      <c r="F9" s="260"/>
      <c r="G9" s="42" t="s">
        <v>81</v>
      </c>
      <c r="H9" s="43" t="s">
        <v>82</v>
      </c>
      <c r="I9" s="24"/>
      <c r="J9" s="24"/>
      <c r="K9" s="261" t="s">
        <v>83</v>
      </c>
      <c r="L9" s="261"/>
      <c r="M9" s="261"/>
      <c r="N9" s="44"/>
      <c r="O9" s="44"/>
      <c r="P9" s="45"/>
      <c r="Q9" s="46" t="s">
        <v>174</v>
      </c>
      <c r="R9" s="47"/>
      <c r="S9" s="48"/>
      <c r="T9" s="49"/>
      <c r="U9" s="50"/>
      <c r="V9" s="51" t="s">
        <v>84</v>
      </c>
      <c r="W9" s="51"/>
      <c r="X9" s="51"/>
      <c r="Y9" s="51"/>
      <c r="Z9" s="52" t="s">
        <v>85</v>
      </c>
    </row>
    <row r="10" spans="1:28" ht="18.75" customHeight="1" x14ac:dyDescent="0.15">
      <c r="A10" s="26"/>
      <c r="B10" s="24"/>
      <c r="C10" s="240" t="s">
        <v>86</v>
      </c>
      <c r="D10" s="250" t="s">
        <v>173</v>
      </c>
      <c r="E10" s="256" t="s">
        <v>172</v>
      </c>
      <c r="F10" s="257"/>
      <c r="G10" s="244">
        <f>チェックシート!G6</f>
        <v>0</v>
      </c>
      <c r="H10" s="245" t="s">
        <v>155</v>
      </c>
      <c r="I10" s="24"/>
      <c r="J10" s="24"/>
      <c r="K10" s="53" t="s">
        <v>171</v>
      </c>
      <c r="L10" s="54"/>
      <c r="M10" s="55"/>
      <c r="N10" s="24"/>
      <c r="O10" s="24"/>
      <c r="P10" s="56"/>
      <c r="Q10" s="238" t="s">
        <v>87</v>
      </c>
      <c r="R10" s="238"/>
      <c r="S10" s="57"/>
      <c r="T10" s="25"/>
      <c r="V10" s="8" t="s">
        <v>88</v>
      </c>
      <c r="W10" s="8" t="s">
        <v>89</v>
      </c>
      <c r="X10" s="8" t="s">
        <v>170</v>
      </c>
      <c r="Z10" s="58"/>
    </row>
    <row r="11" spans="1:28" ht="18.75" customHeight="1" x14ac:dyDescent="0.15">
      <c r="A11" s="26"/>
      <c r="B11" s="24"/>
      <c r="C11" s="240"/>
      <c r="D11" s="250"/>
      <c r="E11" s="254"/>
      <c r="F11" s="255"/>
      <c r="G11" s="230"/>
      <c r="H11" s="246"/>
      <c r="I11" s="24"/>
      <c r="J11" s="24"/>
      <c r="K11" s="59" t="s">
        <v>169</v>
      </c>
      <c r="L11" s="60"/>
      <c r="M11" s="55"/>
      <c r="N11" s="61"/>
      <c r="O11" s="61"/>
      <c r="P11" s="62"/>
      <c r="Q11" s="238"/>
      <c r="R11" s="238"/>
      <c r="S11" s="57"/>
      <c r="T11" s="25"/>
      <c r="V11" s="8" t="s">
        <v>90</v>
      </c>
      <c r="W11" s="63">
        <f>G10/Y11</f>
        <v>0</v>
      </c>
      <c r="X11" s="157">
        <v>0.72926666666666651</v>
      </c>
      <c r="Y11" s="8">
        <v>15</v>
      </c>
      <c r="Z11" s="64" t="e">
        <f>チェックシート!D6/24*15/2.5*100</f>
        <v>#VALUE!</v>
      </c>
      <c r="AB11" s="157"/>
    </row>
    <row r="12" spans="1:28" ht="18.75" customHeight="1" x14ac:dyDescent="0.15">
      <c r="A12" s="26"/>
      <c r="B12" s="24"/>
      <c r="C12" s="240"/>
      <c r="D12" s="250"/>
      <c r="E12" s="252" t="s">
        <v>168</v>
      </c>
      <c r="F12" s="253"/>
      <c r="G12" s="229">
        <f>チェックシート!G12</f>
        <v>0</v>
      </c>
      <c r="H12" s="236" t="s">
        <v>160</v>
      </c>
      <c r="I12" s="24"/>
      <c r="J12" s="24"/>
      <c r="K12" s="65" t="s">
        <v>167</v>
      </c>
      <c r="L12" s="60"/>
      <c r="M12" s="55"/>
      <c r="N12" s="61"/>
      <c r="O12" s="61"/>
      <c r="P12" s="62"/>
      <c r="Q12" s="238"/>
      <c r="R12" s="238"/>
      <c r="S12" s="57"/>
      <c r="T12" s="25"/>
      <c r="V12" s="8" t="s">
        <v>91</v>
      </c>
      <c r="W12" s="63">
        <f>G12/Y12</f>
        <v>0</v>
      </c>
      <c r="X12" s="157">
        <v>0.69606666666666661</v>
      </c>
      <c r="Y12" s="8">
        <v>5</v>
      </c>
      <c r="Z12" s="64" t="e">
        <f>チェックシート!D7/24*15/2.5*100</f>
        <v>#VALUE!</v>
      </c>
      <c r="AB12" s="157"/>
    </row>
    <row r="13" spans="1:28" ht="18.75" customHeight="1" x14ac:dyDescent="0.15">
      <c r="A13" s="26"/>
      <c r="B13" s="24"/>
      <c r="C13" s="240"/>
      <c r="D13" s="251"/>
      <c r="E13" s="254"/>
      <c r="F13" s="255"/>
      <c r="G13" s="230"/>
      <c r="H13" s="246"/>
      <c r="I13" s="24"/>
      <c r="J13" s="24"/>
      <c r="K13" s="65" t="s">
        <v>166</v>
      </c>
      <c r="L13" s="60"/>
      <c r="M13" s="55"/>
      <c r="N13" s="61"/>
      <c r="O13" s="61"/>
      <c r="P13" s="62"/>
      <c r="Q13" s="238"/>
      <c r="R13" s="238"/>
      <c r="S13" s="57"/>
      <c r="T13" s="25"/>
      <c r="V13" s="8" t="s">
        <v>92</v>
      </c>
      <c r="W13" s="63">
        <f>G14/Y13</f>
        <v>0</v>
      </c>
      <c r="X13" s="157">
        <v>0.74457777777777767</v>
      </c>
      <c r="Y13" s="8">
        <v>15</v>
      </c>
      <c r="Z13" s="64" t="e">
        <f>チェックシート!D8/24*15/2.5*100</f>
        <v>#VALUE!</v>
      </c>
      <c r="AB13" s="157"/>
    </row>
    <row r="14" spans="1:28" ht="18.75" customHeight="1" x14ac:dyDescent="0.15">
      <c r="A14" s="26"/>
      <c r="B14" s="24"/>
      <c r="C14" s="240"/>
      <c r="D14" s="249" t="s">
        <v>165</v>
      </c>
      <c r="E14" s="252" t="s">
        <v>164</v>
      </c>
      <c r="F14" s="253"/>
      <c r="G14" s="229">
        <f>チェックシート!G15</f>
        <v>0</v>
      </c>
      <c r="H14" s="236" t="s">
        <v>155</v>
      </c>
      <c r="I14" s="24"/>
      <c r="J14" s="24"/>
      <c r="K14" s="65" t="s">
        <v>163</v>
      </c>
      <c r="L14" s="60"/>
      <c r="M14" s="55"/>
      <c r="N14" s="61"/>
      <c r="O14" s="61"/>
      <c r="P14" s="62"/>
      <c r="Q14" s="238"/>
      <c r="R14" s="238"/>
      <c r="S14" s="57"/>
      <c r="T14" s="25"/>
      <c r="V14" s="8" t="s">
        <v>93</v>
      </c>
      <c r="W14" s="63">
        <f>G16/Y14</f>
        <v>0</v>
      </c>
      <c r="X14" s="157">
        <v>0.77780000000000027</v>
      </c>
      <c r="Y14" s="8">
        <v>5</v>
      </c>
      <c r="Z14" s="64" t="e">
        <f>チェックシート!D9/24*15/2.5*100</f>
        <v>#VALUE!</v>
      </c>
      <c r="AB14" s="157"/>
    </row>
    <row r="15" spans="1:28" ht="18.75" customHeight="1" x14ac:dyDescent="0.15">
      <c r="A15" s="26"/>
      <c r="B15" s="24"/>
      <c r="C15" s="240"/>
      <c r="D15" s="250"/>
      <c r="E15" s="254"/>
      <c r="F15" s="255"/>
      <c r="G15" s="230"/>
      <c r="H15" s="246"/>
      <c r="I15" s="24"/>
      <c r="J15" s="24"/>
      <c r="K15" s="65" t="s">
        <v>162</v>
      </c>
      <c r="L15" s="60"/>
      <c r="M15" s="55"/>
      <c r="N15" s="61"/>
      <c r="O15" s="61"/>
      <c r="P15" s="62"/>
      <c r="Q15" s="238"/>
      <c r="R15" s="238"/>
      <c r="S15" s="57"/>
      <c r="T15" s="25"/>
      <c r="V15" s="8" t="s">
        <v>94</v>
      </c>
      <c r="W15" s="63">
        <f>G18/Y15</f>
        <v>0</v>
      </c>
      <c r="X15" s="157">
        <v>0.70015555555555542</v>
      </c>
      <c r="Y15" s="8">
        <v>15</v>
      </c>
      <c r="Z15" s="64" t="e">
        <f>チェックシート!D10/24*15/2.5*100</f>
        <v>#VALUE!</v>
      </c>
      <c r="AB15" s="157"/>
    </row>
    <row r="16" spans="1:28" ht="18.75" customHeight="1" x14ac:dyDescent="0.15">
      <c r="A16" s="26"/>
      <c r="B16" s="24"/>
      <c r="C16" s="240"/>
      <c r="D16" s="250"/>
      <c r="E16" s="252" t="s">
        <v>161</v>
      </c>
      <c r="F16" s="253"/>
      <c r="G16" s="229">
        <f>チェックシート!G18</f>
        <v>0</v>
      </c>
      <c r="H16" s="236" t="s">
        <v>160</v>
      </c>
      <c r="I16" s="24"/>
      <c r="J16" s="24"/>
      <c r="K16" s="66" t="s">
        <v>159</v>
      </c>
      <c r="L16" s="60"/>
      <c r="M16" s="55"/>
      <c r="N16" s="61"/>
      <c r="O16" s="61"/>
      <c r="P16" s="62"/>
      <c r="Q16" s="238"/>
      <c r="R16" s="238"/>
      <c r="S16" s="57"/>
      <c r="T16" s="25"/>
      <c r="V16" s="8" t="s">
        <v>95</v>
      </c>
      <c r="W16" s="63">
        <f>G21/Y16</f>
        <v>0</v>
      </c>
      <c r="X16" s="157">
        <v>0.69186666666666652</v>
      </c>
      <c r="Y16" s="8">
        <v>5</v>
      </c>
      <c r="Z16" s="64" t="e">
        <f>チェックシート!D11/24*15/2.5*100</f>
        <v>#VALUE!</v>
      </c>
      <c r="AB16" s="157"/>
    </row>
    <row r="17" spans="1:29" ht="18.75" customHeight="1" x14ac:dyDescent="0.15">
      <c r="A17" s="26"/>
      <c r="B17" s="24"/>
      <c r="C17" s="240"/>
      <c r="D17" s="251"/>
      <c r="E17" s="254"/>
      <c r="F17" s="255"/>
      <c r="G17" s="230"/>
      <c r="H17" s="246"/>
      <c r="I17" s="24"/>
      <c r="J17" s="24"/>
      <c r="K17" s="53" t="s">
        <v>158</v>
      </c>
      <c r="L17" s="54"/>
      <c r="M17" s="55"/>
      <c r="N17" s="67"/>
      <c r="O17" s="67"/>
      <c r="P17" s="68"/>
      <c r="Q17" s="238"/>
      <c r="R17" s="238"/>
      <c r="S17" s="57"/>
      <c r="T17" s="25"/>
      <c r="V17" s="8" t="s">
        <v>96</v>
      </c>
      <c r="W17" s="63">
        <f>SUM(AC17:AC18)/Y17</f>
        <v>0</v>
      </c>
      <c r="X17" s="157">
        <v>0.72291666666666665</v>
      </c>
      <c r="Y17" s="8">
        <v>20</v>
      </c>
      <c r="Z17" s="70"/>
      <c r="AB17" s="157"/>
      <c r="AC17" s="69">
        <f>G23</f>
        <v>0</v>
      </c>
    </row>
    <row r="18" spans="1:29" ht="18.75" customHeight="1" x14ac:dyDescent="0.15">
      <c r="A18" s="26"/>
      <c r="B18" s="24"/>
      <c r="C18" s="240"/>
      <c r="D18" s="249" t="s">
        <v>157</v>
      </c>
      <c r="E18" s="252" t="s">
        <v>156</v>
      </c>
      <c r="F18" s="253"/>
      <c r="G18" s="229">
        <f>チェックシート!G21</f>
        <v>0</v>
      </c>
      <c r="H18" s="236" t="s">
        <v>155</v>
      </c>
      <c r="I18" s="24"/>
      <c r="J18" s="24"/>
      <c r="K18" s="65" t="s">
        <v>154</v>
      </c>
      <c r="L18" s="60"/>
      <c r="M18" s="55"/>
      <c r="N18" s="61"/>
      <c r="O18" s="61"/>
      <c r="P18" s="62"/>
      <c r="Q18" s="238"/>
      <c r="R18" s="238"/>
      <c r="S18" s="71"/>
      <c r="T18" s="25"/>
      <c r="V18" s="8" t="s">
        <v>97</v>
      </c>
      <c r="W18" s="63">
        <f>SUM(AC19:AC20)/Y19</f>
        <v>0</v>
      </c>
      <c r="X18" s="157">
        <v>0.78125</v>
      </c>
      <c r="Z18" s="64" t="e">
        <f>チェックシート!D12/24*15/2.5*100</f>
        <v>#VALUE!</v>
      </c>
      <c r="AB18" s="157"/>
      <c r="AC18" s="69">
        <f>G25</f>
        <v>0</v>
      </c>
    </row>
    <row r="19" spans="1:29" ht="18.75" customHeight="1" x14ac:dyDescent="0.15">
      <c r="A19" s="26"/>
      <c r="B19" s="24"/>
      <c r="C19" s="240"/>
      <c r="D19" s="250"/>
      <c r="E19" s="256"/>
      <c r="F19" s="257"/>
      <c r="G19" s="244"/>
      <c r="H19" s="245"/>
      <c r="I19" s="24"/>
      <c r="J19" s="24"/>
      <c r="K19" s="65" t="s">
        <v>153</v>
      </c>
      <c r="L19" s="60"/>
      <c r="M19" s="55"/>
      <c r="N19" s="61"/>
      <c r="O19" s="61"/>
      <c r="P19" s="62"/>
      <c r="Q19" s="238"/>
      <c r="R19" s="238"/>
      <c r="S19" s="72"/>
      <c r="T19" s="25"/>
      <c r="Y19" s="8">
        <v>20</v>
      </c>
      <c r="Z19" s="64" t="e">
        <f>チェックシート!D13/24*15/2.5*100</f>
        <v>#VALUE!</v>
      </c>
      <c r="AB19" s="157"/>
      <c r="AC19" s="69">
        <f>G27</f>
        <v>0</v>
      </c>
    </row>
    <row r="20" spans="1:29" ht="18.75" customHeight="1" x14ac:dyDescent="0.15">
      <c r="A20" s="26"/>
      <c r="B20" s="24"/>
      <c r="C20" s="240"/>
      <c r="D20" s="250"/>
      <c r="E20" s="254"/>
      <c r="F20" s="255"/>
      <c r="G20" s="230"/>
      <c r="H20" s="246"/>
      <c r="I20" s="24"/>
      <c r="J20" s="24"/>
      <c r="K20" s="66" t="s">
        <v>152</v>
      </c>
      <c r="L20" s="60"/>
      <c r="M20" s="55"/>
      <c r="N20" s="61"/>
      <c r="O20" s="61"/>
      <c r="P20" s="62"/>
      <c r="Q20" s="73" t="s">
        <v>98</v>
      </c>
      <c r="R20" s="74"/>
      <c r="S20" s="72"/>
      <c r="T20" s="25"/>
      <c r="Z20" s="64" t="e">
        <f>チェックシート!D14/24*15/2.5*100</f>
        <v>#VALUE!</v>
      </c>
      <c r="AC20" s="69">
        <f>G29</f>
        <v>0</v>
      </c>
    </row>
    <row r="21" spans="1:29" ht="18.75" customHeight="1" x14ac:dyDescent="0.15">
      <c r="A21" s="26"/>
      <c r="B21" s="24"/>
      <c r="C21" s="240"/>
      <c r="D21" s="250"/>
      <c r="E21" s="252" t="s">
        <v>99</v>
      </c>
      <c r="F21" s="253"/>
      <c r="G21" s="229">
        <f>チェックシート!G26</f>
        <v>0</v>
      </c>
      <c r="H21" s="236" t="s">
        <v>151</v>
      </c>
      <c r="I21" s="24"/>
      <c r="J21" s="24"/>
      <c r="K21" s="53" t="s">
        <v>150</v>
      </c>
      <c r="L21" s="54"/>
      <c r="M21" s="55"/>
      <c r="N21" s="67"/>
      <c r="O21" s="67"/>
      <c r="P21" s="68"/>
      <c r="Q21" s="238" t="s">
        <v>100</v>
      </c>
      <c r="R21" s="238"/>
      <c r="S21" s="72"/>
      <c r="T21" s="25"/>
      <c r="Z21" s="70"/>
    </row>
    <row r="22" spans="1:29" ht="18.75" customHeight="1" x14ac:dyDescent="0.15">
      <c r="A22" s="26"/>
      <c r="B22" s="24"/>
      <c r="C22" s="262"/>
      <c r="D22" s="251"/>
      <c r="E22" s="254"/>
      <c r="F22" s="255"/>
      <c r="G22" s="230"/>
      <c r="H22" s="246"/>
      <c r="I22" s="24"/>
      <c r="J22" s="24"/>
      <c r="K22" s="65" t="s">
        <v>101</v>
      </c>
      <c r="L22" s="60"/>
      <c r="M22" s="55"/>
      <c r="N22" s="61"/>
      <c r="O22" s="61"/>
      <c r="P22" s="62"/>
      <c r="Q22" s="238"/>
      <c r="R22" s="238"/>
      <c r="S22" s="72"/>
      <c r="T22" s="25"/>
      <c r="V22" s="7" t="s">
        <v>34</v>
      </c>
      <c r="Z22" s="64" t="e">
        <f>チェックシート!D15/24*15/2.5*100</f>
        <v>#VALUE!</v>
      </c>
    </row>
    <row r="23" spans="1:29" ht="18.75" customHeight="1" x14ac:dyDescent="0.15">
      <c r="A23" s="26"/>
      <c r="B23" s="24"/>
      <c r="C23" s="240" t="s">
        <v>102</v>
      </c>
      <c r="D23" s="242" t="s">
        <v>103</v>
      </c>
      <c r="E23" s="225" t="s">
        <v>104</v>
      </c>
      <c r="F23" s="226"/>
      <c r="G23" s="244">
        <f>チェックシート!G30</f>
        <v>0</v>
      </c>
      <c r="H23" s="245" t="s">
        <v>105</v>
      </c>
      <c r="I23" s="24"/>
      <c r="J23" s="24"/>
      <c r="K23" s="65" t="s">
        <v>106</v>
      </c>
      <c r="L23" s="60"/>
      <c r="M23" s="55"/>
      <c r="N23" s="61"/>
      <c r="O23" s="61"/>
      <c r="P23" s="62"/>
      <c r="Q23" s="238"/>
      <c r="R23" s="238"/>
      <c r="S23" s="72"/>
      <c r="T23" s="25"/>
      <c r="V23" s="8" t="s">
        <v>72</v>
      </c>
      <c r="W23" s="8">
        <v>0</v>
      </c>
      <c r="Z23" s="64" t="e">
        <f>チェックシート!D16/24*15/2.5*100</f>
        <v>#VALUE!</v>
      </c>
    </row>
    <row r="24" spans="1:29" ht="18.75" customHeight="1" x14ac:dyDescent="0.15">
      <c r="A24" s="26"/>
      <c r="B24" s="24"/>
      <c r="C24" s="240"/>
      <c r="D24" s="242"/>
      <c r="E24" s="227"/>
      <c r="F24" s="228"/>
      <c r="G24" s="230"/>
      <c r="H24" s="246"/>
      <c r="I24" s="24"/>
      <c r="J24" s="24"/>
      <c r="K24" s="66" t="s">
        <v>149</v>
      </c>
      <c r="L24" s="60"/>
      <c r="M24" s="55"/>
      <c r="N24" s="61"/>
      <c r="O24" s="61"/>
      <c r="P24" s="62"/>
      <c r="Q24" s="238"/>
      <c r="R24" s="238"/>
      <c r="S24" s="72"/>
      <c r="T24" s="25"/>
      <c r="V24" s="8" t="s">
        <v>69</v>
      </c>
      <c r="W24" s="8">
        <v>0.01</v>
      </c>
      <c r="Z24" s="64" t="e">
        <f>チェックシート!D17/24*15/2.5*100</f>
        <v>#VALUE!</v>
      </c>
    </row>
    <row r="25" spans="1:29" ht="18.75" customHeight="1" x14ac:dyDescent="0.15">
      <c r="A25" s="26"/>
      <c r="B25" s="24"/>
      <c r="C25" s="240"/>
      <c r="D25" s="242"/>
      <c r="E25" s="225" t="s">
        <v>148</v>
      </c>
      <c r="F25" s="226"/>
      <c r="G25" s="229">
        <f>チェックシート!G31</f>
        <v>0</v>
      </c>
      <c r="H25" s="236" t="s">
        <v>105</v>
      </c>
      <c r="I25" s="24"/>
      <c r="J25" s="24"/>
      <c r="K25" s="53" t="s">
        <v>107</v>
      </c>
      <c r="L25" s="54"/>
      <c r="M25" s="55"/>
      <c r="N25" s="67"/>
      <c r="O25" s="67"/>
      <c r="P25" s="68"/>
      <c r="Q25" s="238"/>
      <c r="R25" s="238"/>
      <c r="S25" s="72"/>
      <c r="T25" s="25"/>
      <c r="V25" s="8" t="s">
        <v>68</v>
      </c>
      <c r="W25" s="8">
        <v>50</v>
      </c>
      <c r="Z25" s="70"/>
    </row>
    <row r="26" spans="1:29" ht="18.75" customHeight="1" x14ac:dyDescent="0.15">
      <c r="A26" s="26"/>
      <c r="B26" s="24"/>
      <c r="C26" s="240"/>
      <c r="D26" s="243"/>
      <c r="E26" s="227"/>
      <c r="F26" s="228"/>
      <c r="G26" s="230"/>
      <c r="H26" s="246"/>
      <c r="I26" s="24"/>
      <c r="J26" s="24"/>
      <c r="K26" s="65" t="s">
        <v>108</v>
      </c>
      <c r="L26" s="60"/>
      <c r="M26" s="55"/>
      <c r="N26" s="61"/>
      <c r="O26" s="61"/>
      <c r="P26" s="62"/>
      <c r="Q26" s="238"/>
      <c r="R26" s="238"/>
      <c r="S26" s="72"/>
      <c r="T26" s="25"/>
      <c r="V26" s="51" t="s">
        <v>180</v>
      </c>
      <c r="W26" s="8">
        <v>60</v>
      </c>
      <c r="Z26" s="64" t="e">
        <f>チェックシート!D18/24*15/2.5*100</f>
        <v>#VALUE!</v>
      </c>
    </row>
    <row r="27" spans="1:29" ht="18.75" customHeight="1" x14ac:dyDescent="0.15">
      <c r="A27" s="26"/>
      <c r="B27" s="24"/>
      <c r="C27" s="240"/>
      <c r="D27" s="247" t="s">
        <v>109</v>
      </c>
      <c r="E27" s="225" t="s">
        <v>110</v>
      </c>
      <c r="F27" s="226"/>
      <c r="G27" s="229">
        <f>チェックシート!G32</f>
        <v>0</v>
      </c>
      <c r="H27" s="231" t="s">
        <v>105</v>
      </c>
      <c r="I27" s="24"/>
      <c r="J27" s="24"/>
      <c r="K27" s="65" t="s">
        <v>111</v>
      </c>
      <c r="L27" s="60"/>
      <c r="M27" s="55"/>
      <c r="N27" s="61"/>
      <c r="O27" s="61"/>
      <c r="P27" s="62"/>
      <c r="Q27" s="238"/>
      <c r="R27" s="238"/>
      <c r="S27" s="72"/>
      <c r="T27" s="25"/>
      <c r="Z27" s="64" t="e">
        <f>チェックシート!D19/24*15/2.5*100</f>
        <v>#VALUE!</v>
      </c>
    </row>
    <row r="28" spans="1:29" ht="18.75" customHeight="1" x14ac:dyDescent="0.15">
      <c r="A28" s="26"/>
      <c r="B28" s="24"/>
      <c r="C28" s="240"/>
      <c r="D28" s="242"/>
      <c r="E28" s="227"/>
      <c r="F28" s="228"/>
      <c r="G28" s="230"/>
      <c r="H28" s="232"/>
      <c r="I28" s="24"/>
      <c r="J28" s="24"/>
      <c r="K28" s="66" t="s">
        <v>112</v>
      </c>
      <c r="L28" s="60"/>
      <c r="M28" s="55"/>
      <c r="N28" s="61"/>
      <c r="O28" s="61"/>
      <c r="P28" s="62"/>
      <c r="Q28" s="238"/>
      <c r="R28" s="238"/>
      <c r="S28" s="75"/>
      <c r="T28" s="25"/>
      <c r="Z28" s="64" t="e">
        <f>チェックシート!D20/24*15/2.5*100</f>
        <v>#VALUE!</v>
      </c>
    </row>
    <row r="29" spans="1:29" ht="18.75" customHeight="1" x14ac:dyDescent="0.15">
      <c r="A29" s="26"/>
      <c r="B29" s="24"/>
      <c r="C29" s="240"/>
      <c r="D29" s="242"/>
      <c r="E29" s="225" t="s">
        <v>113</v>
      </c>
      <c r="F29" s="226"/>
      <c r="G29" s="229">
        <f>チェックシート!G33</f>
        <v>0</v>
      </c>
      <c r="H29" s="236" t="s">
        <v>105</v>
      </c>
      <c r="I29" s="24"/>
      <c r="J29" s="24"/>
      <c r="K29" s="53" t="s">
        <v>114</v>
      </c>
      <c r="L29" s="54"/>
      <c r="M29" s="55"/>
      <c r="N29" s="67"/>
      <c r="O29" s="67"/>
      <c r="P29" s="68"/>
      <c r="Q29" s="238"/>
      <c r="R29" s="238"/>
      <c r="S29" s="76"/>
      <c r="T29" s="25"/>
      <c r="Z29" s="70"/>
    </row>
    <row r="30" spans="1:29" ht="18.75" customHeight="1" thickBot="1" x14ac:dyDescent="0.2">
      <c r="A30" s="26"/>
      <c r="B30" s="24"/>
      <c r="C30" s="241"/>
      <c r="D30" s="248"/>
      <c r="E30" s="233"/>
      <c r="F30" s="234"/>
      <c r="G30" s="235"/>
      <c r="H30" s="237"/>
      <c r="I30" s="24"/>
      <c r="J30" s="24"/>
      <c r="K30" s="65" t="s">
        <v>147</v>
      </c>
      <c r="L30" s="60"/>
      <c r="M30" s="55"/>
      <c r="N30" s="61"/>
      <c r="O30" s="61"/>
      <c r="P30" s="77"/>
      <c r="Q30" s="239"/>
      <c r="R30" s="239"/>
      <c r="S30" s="78"/>
      <c r="T30" s="25"/>
      <c r="Z30" s="64" t="e">
        <f>チェックシート!D21/24*15/2.5*100</f>
        <v>#VALUE!</v>
      </c>
    </row>
    <row r="31" spans="1:29" ht="18.75" customHeight="1" x14ac:dyDescent="0.35">
      <c r="A31" s="26"/>
      <c r="B31" s="24"/>
      <c r="C31" s="79"/>
      <c r="D31" s="218" t="s">
        <v>115</v>
      </c>
      <c r="E31" s="218"/>
      <c r="F31" s="218"/>
      <c r="G31" s="219">
        <f>SUM(G10:G30)</f>
        <v>0</v>
      </c>
      <c r="H31" s="80"/>
      <c r="I31" s="24"/>
      <c r="J31" s="24"/>
      <c r="K31" s="65" t="s">
        <v>146</v>
      </c>
      <c r="L31" s="60"/>
      <c r="M31" s="55"/>
      <c r="N31" s="61"/>
      <c r="O31" s="61"/>
      <c r="P31" s="221" t="s">
        <v>116</v>
      </c>
      <c r="Q31" s="221"/>
      <c r="R31" s="221"/>
      <c r="S31" s="221"/>
      <c r="T31" s="25"/>
      <c r="Z31" s="64" t="e">
        <f>チェックシート!D22/24*15/2.5*100</f>
        <v>#VALUE!</v>
      </c>
    </row>
    <row r="32" spans="1:29" ht="18.75" customHeight="1" thickBot="1" x14ac:dyDescent="0.4">
      <c r="A32" s="26"/>
      <c r="B32" s="24"/>
      <c r="C32" s="81"/>
      <c r="D32" s="81"/>
      <c r="E32" s="81"/>
      <c r="F32" s="81"/>
      <c r="G32" s="220"/>
      <c r="H32" s="156" t="s">
        <v>145</v>
      </c>
      <c r="I32" s="24"/>
      <c r="J32" s="24"/>
      <c r="K32" s="65" t="s">
        <v>117</v>
      </c>
      <c r="L32" s="60"/>
      <c r="M32" s="55"/>
      <c r="N32" s="61"/>
      <c r="O32" s="61"/>
      <c r="P32" s="221"/>
      <c r="Q32" s="221"/>
      <c r="R32" s="221"/>
      <c r="S32" s="221"/>
      <c r="T32" s="25"/>
      <c r="Z32" s="64" t="e">
        <f>チェックシート!D23/24*15/2.5*100</f>
        <v>#VALUE!</v>
      </c>
    </row>
    <row r="33" spans="1:26" ht="18.75" customHeight="1" x14ac:dyDescent="0.35">
      <c r="A33" s="26"/>
      <c r="B33" s="24"/>
      <c r="C33" s="24"/>
      <c r="D33" s="24"/>
      <c r="E33" s="24"/>
      <c r="F33" s="24"/>
      <c r="G33" s="82"/>
      <c r="H33" s="83"/>
      <c r="I33" s="24"/>
      <c r="J33" s="24"/>
      <c r="K33" s="65" t="s">
        <v>118</v>
      </c>
      <c r="L33" s="60"/>
      <c r="M33" s="55"/>
      <c r="N33" s="61"/>
      <c r="O33" s="61"/>
      <c r="P33" s="222" t="s">
        <v>119</v>
      </c>
      <c r="Q33" s="222"/>
      <c r="R33" s="222"/>
      <c r="S33" s="222"/>
      <c r="T33" s="25"/>
      <c r="Z33" s="64" t="e">
        <f>チェックシート!D24/24*15/2.5*100</f>
        <v>#VALUE!</v>
      </c>
    </row>
    <row r="34" spans="1:26" ht="18.75" customHeight="1" x14ac:dyDescent="0.35">
      <c r="A34" s="26"/>
      <c r="B34" s="24"/>
      <c r="C34" s="12" t="s">
        <v>120</v>
      </c>
      <c r="D34" s="24"/>
      <c r="E34" s="24"/>
      <c r="F34" s="84" t="s">
        <v>121</v>
      </c>
      <c r="G34" s="24"/>
      <c r="H34" s="24"/>
      <c r="I34" s="24"/>
      <c r="J34" s="24"/>
      <c r="K34" s="66" t="s">
        <v>144</v>
      </c>
      <c r="L34" s="60"/>
      <c r="M34" s="55"/>
      <c r="N34" s="61"/>
      <c r="O34" s="61"/>
      <c r="P34" s="222"/>
      <c r="Q34" s="222"/>
      <c r="R34" s="222"/>
      <c r="S34" s="222"/>
      <c r="T34" s="25"/>
      <c r="Z34" s="64" t="e">
        <f>チェックシート!D25/24*15/2.5*100</f>
        <v>#VALUE!</v>
      </c>
    </row>
    <row r="35" spans="1:26" ht="18.75" customHeight="1" x14ac:dyDescent="0.15">
      <c r="A35" s="26"/>
      <c r="B35" s="24"/>
      <c r="C35" s="24"/>
      <c r="D35" s="24"/>
      <c r="E35" s="24"/>
      <c r="F35" s="223" t="s">
        <v>122</v>
      </c>
      <c r="G35" s="223"/>
      <c r="H35" s="223"/>
      <c r="I35" s="24"/>
      <c r="J35" s="24"/>
      <c r="K35" s="53" t="s">
        <v>143</v>
      </c>
      <c r="L35" s="54"/>
      <c r="M35" s="55"/>
      <c r="N35" s="67"/>
      <c r="O35" s="67"/>
      <c r="P35" s="222"/>
      <c r="Q35" s="222"/>
      <c r="R35" s="222"/>
      <c r="S35" s="222"/>
      <c r="T35" s="25"/>
      <c r="Z35" s="70"/>
    </row>
    <row r="36" spans="1:26" ht="18.75" customHeight="1" x14ac:dyDescent="0.15">
      <c r="A36" s="26"/>
      <c r="B36" s="24"/>
      <c r="C36" s="24"/>
      <c r="D36" s="24"/>
      <c r="E36" s="24"/>
      <c r="F36" s="223"/>
      <c r="G36" s="223"/>
      <c r="H36" s="223"/>
      <c r="I36" s="24"/>
      <c r="J36" s="24"/>
      <c r="K36" s="65" t="s">
        <v>123</v>
      </c>
      <c r="L36" s="60"/>
      <c r="M36" s="55"/>
      <c r="N36" s="61"/>
      <c r="O36" s="61"/>
      <c r="P36" s="222"/>
      <c r="Q36" s="222"/>
      <c r="R36" s="222"/>
      <c r="S36" s="222"/>
      <c r="T36" s="25"/>
      <c r="Z36" s="64" t="e">
        <f>チェックシート!D26/24*15/2.5*100</f>
        <v>#VALUE!</v>
      </c>
    </row>
    <row r="37" spans="1:26" ht="18.75" customHeight="1" x14ac:dyDescent="0.15">
      <c r="A37" s="26"/>
      <c r="B37" s="24"/>
      <c r="C37" s="24"/>
      <c r="D37" s="24"/>
      <c r="E37" s="24"/>
      <c r="F37" s="223"/>
      <c r="G37" s="223"/>
      <c r="H37" s="223"/>
      <c r="I37" s="24"/>
      <c r="J37" s="24"/>
      <c r="K37" s="65" t="s">
        <v>124</v>
      </c>
      <c r="L37" s="60"/>
      <c r="M37" s="55"/>
      <c r="N37" s="61"/>
      <c r="O37" s="61"/>
      <c r="P37" s="222"/>
      <c r="Q37" s="222"/>
      <c r="R37" s="222"/>
      <c r="S37" s="222"/>
      <c r="T37" s="25"/>
      <c r="Z37" s="64" t="e">
        <f>チェックシート!D27/24*15/2.5*100</f>
        <v>#VALUE!</v>
      </c>
    </row>
    <row r="38" spans="1:26" ht="18.75" customHeight="1" x14ac:dyDescent="0.15">
      <c r="A38" s="26"/>
      <c r="B38" s="24"/>
      <c r="C38" s="24"/>
      <c r="D38" s="24"/>
      <c r="E38" s="24"/>
      <c r="F38" s="223"/>
      <c r="G38" s="223"/>
      <c r="H38" s="223"/>
      <c r="I38" s="24"/>
      <c r="J38" s="24"/>
      <c r="K38" s="65" t="s">
        <v>125</v>
      </c>
      <c r="L38" s="60"/>
      <c r="M38" s="55"/>
      <c r="N38" s="61"/>
      <c r="O38" s="61"/>
      <c r="P38" s="222"/>
      <c r="Q38" s="222"/>
      <c r="R38" s="222"/>
      <c r="S38" s="222"/>
      <c r="T38" s="25"/>
      <c r="Z38" s="64" t="e">
        <f>チェックシート!D28/24*15/2.5*100</f>
        <v>#VALUE!</v>
      </c>
    </row>
    <row r="39" spans="1:26" ht="18.75" customHeight="1" x14ac:dyDescent="0.15">
      <c r="A39" s="26"/>
      <c r="B39" s="24"/>
      <c r="C39" s="24"/>
      <c r="D39" s="24"/>
      <c r="E39" s="24"/>
      <c r="F39" s="223"/>
      <c r="G39" s="223"/>
      <c r="H39" s="223"/>
      <c r="I39" s="24"/>
      <c r="J39" s="24"/>
      <c r="K39" s="66" t="s">
        <v>126</v>
      </c>
      <c r="L39" s="60"/>
      <c r="M39" s="55"/>
      <c r="N39" s="61"/>
      <c r="O39" s="61"/>
      <c r="P39" s="222"/>
      <c r="Q39" s="222"/>
      <c r="R39" s="222"/>
      <c r="S39" s="222"/>
      <c r="T39" s="25"/>
      <c r="Z39" s="64" t="e">
        <f>チェックシート!D29/24*15/2.5*100</f>
        <v>#VALUE!</v>
      </c>
    </row>
    <row r="40" spans="1:26" ht="18.75" customHeight="1" x14ac:dyDescent="0.35">
      <c r="A40" s="26"/>
      <c r="B40" s="24"/>
      <c r="C40" s="24"/>
      <c r="D40" s="84"/>
      <c r="E40" s="84"/>
      <c r="F40" s="84"/>
      <c r="G40" s="84"/>
      <c r="H40" s="84"/>
      <c r="I40" s="24"/>
      <c r="J40" s="24"/>
      <c r="K40" s="53" t="s">
        <v>142</v>
      </c>
      <c r="L40" s="54"/>
      <c r="M40" s="55"/>
      <c r="N40" s="67"/>
      <c r="O40" s="67"/>
      <c r="P40" s="222"/>
      <c r="Q40" s="222"/>
      <c r="R40" s="222"/>
      <c r="S40" s="222"/>
      <c r="T40" s="25"/>
      <c r="Z40" s="70"/>
    </row>
    <row r="41" spans="1:26" ht="18.75" customHeight="1" x14ac:dyDescent="0.4">
      <c r="A41" s="26"/>
      <c r="B41" s="24"/>
      <c r="C41" s="24"/>
      <c r="D41" s="85"/>
      <c r="E41" s="85"/>
      <c r="F41" s="224" t="s">
        <v>141</v>
      </c>
      <c r="G41" s="224"/>
      <c r="H41" s="224"/>
      <c r="I41" s="24"/>
      <c r="J41" s="24"/>
      <c r="K41" s="65" t="s">
        <v>127</v>
      </c>
      <c r="L41" s="60"/>
      <c r="M41" s="55"/>
      <c r="N41" s="86"/>
      <c r="O41" s="86"/>
      <c r="P41" s="222"/>
      <c r="Q41" s="222"/>
      <c r="R41" s="222"/>
      <c r="S41" s="222"/>
      <c r="T41" s="25"/>
      <c r="Z41" s="87" t="e">
        <f>チェックシート!D30/24*15/2.5*100</f>
        <v>#VALUE!</v>
      </c>
    </row>
    <row r="42" spans="1:26" ht="18.75" customHeight="1" x14ac:dyDescent="0.3">
      <c r="A42" s="26"/>
      <c r="B42" s="24"/>
      <c r="C42" s="24"/>
      <c r="D42" s="12"/>
      <c r="E42" s="12"/>
      <c r="F42" s="212" t="s">
        <v>177</v>
      </c>
      <c r="G42" s="212"/>
      <c r="H42" s="212"/>
      <c r="I42" s="24"/>
      <c r="J42" s="24"/>
      <c r="K42" s="66" t="s">
        <v>128</v>
      </c>
      <c r="L42" s="60"/>
      <c r="M42" s="55"/>
      <c r="N42" s="86"/>
      <c r="O42" s="86"/>
      <c r="P42" s="213" t="s">
        <v>129</v>
      </c>
      <c r="Q42" s="213"/>
      <c r="R42" s="213"/>
      <c r="S42" s="213"/>
      <c r="T42" s="25"/>
      <c r="Z42" s="87" t="e">
        <f>チェックシート!D31/24*15/2.5*100</f>
        <v>#VALUE!</v>
      </c>
    </row>
    <row r="43" spans="1:26" ht="18.75" customHeight="1" x14ac:dyDescent="0.15">
      <c r="A43" s="26"/>
      <c r="B43" s="24"/>
      <c r="C43" s="24"/>
      <c r="D43" s="12"/>
      <c r="E43" s="12"/>
      <c r="F43" s="212"/>
      <c r="G43" s="212"/>
      <c r="H43" s="212"/>
      <c r="I43" s="24"/>
      <c r="J43" s="24"/>
      <c r="K43" s="53" t="s">
        <v>140</v>
      </c>
      <c r="L43" s="54"/>
      <c r="M43" s="55"/>
      <c r="N43" s="67"/>
      <c r="O43" s="67"/>
      <c r="P43" s="67"/>
      <c r="Q43" s="67"/>
      <c r="R43" s="67"/>
      <c r="S43" s="67"/>
      <c r="T43" s="25"/>
      <c r="Z43" s="70"/>
    </row>
    <row r="44" spans="1:26" ht="18.75" customHeight="1" x14ac:dyDescent="0.3">
      <c r="A44" s="26"/>
      <c r="B44" s="24"/>
      <c r="C44" s="24"/>
      <c r="D44" s="12"/>
      <c r="E44" s="12"/>
      <c r="F44" s="212"/>
      <c r="G44" s="212"/>
      <c r="H44" s="212"/>
      <c r="I44" s="24"/>
      <c r="J44" s="24"/>
      <c r="K44" s="65" t="s">
        <v>130</v>
      </c>
      <c r="L44" s="60"/>
      <c r="M44" s="55"/>
      <c r="N44" s="86"/>
      <c r="O44" s="86"/>
      <c r="P44" s="86"/>
      <c r="Q44" s="86"/>
      <c r="R44" s="86"/>
      <c r="S44" s="86"/>
      <c r="T44" s="25"/>
      <c r="Z44" s="87" t="e">
        <f>チェックシート!D32/24*15/2.5*100</f>
        <v>#VALUE!</v>
      </c>
    </row>
    <row r="45" spans="1:26" ht="18.75" customHeight="1" x14ac:dyDescent="0.3">
      <c r="A45" s="26"/>
      <c r="B45" s="24"/>
      <c r="C45" s="24"/>
      <c r="D45" s="24"/>
      <c r="E45" s="24"/>
      <c r="F45" s="212"/>
      <c r="G45" s="212"/>
      <c r="H45" s="212"/>
      <c r="I45" s="24"/>
      <c r="J45" s="24"/>
      <c r="K45" s="66" t="s">
        <v>131</v>
      </c>
      <c r="L45" s="88"/>
      <c r="M45" s="89"/>
      <c r="N45" s="86"/>
      <c r="O45" s="86"/>
      <c r="P45" s="86"/>
      <c r="Q45" s="86"/>
      <c r="R45" s="86"/>
      <c r="S45" s="86"/>
      <c r="T45" s="25"/>
      <c r="Z45" s="87" t="e">
        <f>チェックシート!D33/24*15/2.5*100</f>
        <v>#VALUE!</v>
      </c>
    </row>
    <row r="46" spans="1:26" ht="18.75" customHeight="1" x14ac:dyDescent="0.35">
      <c r="A46" s="26"/>
      <c r="B46" s="24"/>
      <c r="C46" s="24"/>
      <c r="D46" s="24"/>
      <c r="E46" s="24"/>
      <c r="F46" s="214" t="s">
        <v>139</v>
      </c>
      <c r="G46" s="214"/>
      <c r="H46" s="214"/>
      <c r="I46" s="24"/>
      <c r="J46" s="24"/>
      <c r="K46" s="215" t="s">
        <v>132</v>
      </c>
      <c r="L46" s="215"/>
      <c r="M46" s="215"/>
      <c r="N46" s="24"/>
      <c r="O46" s="24"/>
      <c r="P46" s="24"/>
      <c r="Q46" s="24"/>
      <c r="R46" s="24"/>
      <c r="S46" s="24"/>
      <c r="T46" s="25"/>
      <c r="Z46" s="90"/>
    </row>
    <row r="47" spans="1:26" ht="18.75" customHeight="1" x14ac:dyDescent="0.35">
      <c r="A47" s="26"/>
      <c r="B47" s="24"/>
      <c r="C47" s="12"/>
      <c r="D47" s="12"/>
      <c r="E47" s="12"/>
      <c r="F47" s="212" t="s">
        <v>178</v>
      </c>
      <c r="G47" s="212"/>
      <c r="H47" s="212"/>
      <c r="I47" s="91"/>
      <c r="J47" s="24"/>
      <c r="K47" s="217"/>
      <c r="L47" s="217"/>
      <c r="M47" s="217"/>
      <c r="N47" s="24"/>
      <c r="O47" s="24"/>
      <c r="P47" s="24"/>
      <c r="Q47" s="24"/>
      <c r="R47" s="24"/>
      <c r="S47" s="24"/>
      <c r="T47" s="25"/>
    </row>
    <row r="48" spans="1:26" ht="18.75" customHeight="1" x14ac:dyDescent="0.45">
      <c r="A48" s="26"/>
      <c r="B48" s="24"/>
      <c r="C48" s="12"/>
      <c r="D48" s="12"/>
      <c r="E48" s="12"/>
      <c r="F48" s="212"/>
      <c r="G48" s="212"/>
      <c r="H48" s="212"/>
      <c r="I48" s="92"/>
      <c r="J48" s="24"/>
      <c r="K48" s="24"/>
      <c r="L48" s="24"/>
      <c r="M48" s="24"/>
      <c r="N48" s="24"/>
      <c r="O48" s="24"/>
      <c r="P48" s="24"/>
      <c r="Q48" s="24"/>
      <c r="R48" s="24"/>
      <c r="S48" s="24"/>
      <c r="T48" s="25"/>
    </row>
    <row r="49" spans="1:20" ht="18.75" customHeight="1" x14ac:dyDescent="0.45">
      <c r="A49" s="26"/>
      <c r="B49" s="24"/>
      <c r="C49" s="12"/>
      <c r="D49" s="12"/>
      <c r="E49" s="12"/>
      <c r="F49" s="212"/>
      <c r="G49" s="212"/>
      <c r="H49" s="212"/>
      <c r="I49" s="92"/>
      <c r="J49" s="24"/>
      <c r="K49" s="24"/>
      <c r="L49" s="74"/>
      <c r="M49" s="74"/>
      <c r="N49" s="74"/>
      <c r="O49" s="74"/>
      <c r="P49" s="74"/>
      <c r="Q49" s="74"/>
      <c r="R49" s="74"/>
      <c r="S49" s="74"/>
      <c r="T49" s="25"/>
    </row>
    <row r="50" spans="1:20" ht="18.75" customHeight="1" thickBot="1" x14ac:dyDescent="0.5">
      <c r="A50" s="26"/>
      <c r="B50" s="24"/>
      <c r="C50" s="24"/>
      <c r="D50" s="24"/>
      <c r="E50" s="24"/>
      <c r="F50" s="216"/>
      <c r="G50" s="216"/>
      <c r="H50" s="216"/>
      <c r="I50" s="92"/>
      <c r="J50" s="24"/>
      <c r="K50" s="24"/>
      <c r="L50" s="74"/>
      <c r="M50" s="74"/>
      <c r="N50" s="74"/>
      <c r="O50" s="74"/>
      <c r="P50" s="74"/>
      <c r="Q50" s="74"/>
      <c r="R50" s="74"/>
      <c r="S50" s="74"/>
      <c r="T50" s="25"/>
    </row>
    <row r="51" spans="1:20" ht="7.5" customHeight="1" x14ac:dyDescent="0.45">
      <c r="A51" s="26"/>
      <c r="B51" s="24"/>
      <c r="C51" s="24"/>
      <c r="D51" s="24"/>
      <c r="E51" s="24"/>
      <c r="F51" s="93"/>
      <c r="G51" s="93"/>
      <c r="H51" s="93"/>
      <c r="I51" s="92"/>
      <c r="J51" s="24"/>
      <c r="K51" s="24"/>
      <c r="L51" s="74"/>
      <c r="M51" s="74"/>
      <c r="N51" s="74"/>
      <c r="O51" s="74"/>
      <c r="P51" s="94"/>
      <c r="Q51" s="94"/>
      <c r="R51" s="94"/>
      <c r="S51" s="94"/>
      <c r="T51" s="95"/>
    </row>
    <row r="52" spans="1:20" ht="7.5" customHeight="1" thickBot="1" x14ac:dyDescent="0.2">
      <c r="A52" s="96"/>
      <c r="B52" s="97"/>
      <c r="C52" s="97"/>
      <c r="D52" s="97"/>
      <c r="E52" s="97"/>
      <c r="F52" s="98"/>
      <c r="G52" s="98"/>
      <c r="H52" s="98"/>
      <c r="I52" s="99"/>
      <c r="J52" s="97"/>
      <c r="K52" s="97"/>
      <c r="L52" s="97"/>
      <c r="M52" s="97"/>
      <c r="N52" s="97"/>
      <c r="O52" s="97"/>
      <c r="P52" s="97"/>
      <c r="Q52" s="97"/>
      <c r="R52" s="97"/>
      <c r="S52" s="97"/>
      <c r="T52" s="100"/>
    </row>
    <row r="53" spans="1:20" ht="12.75" customHeight="1" thickTop="1" x14ac:dyDescent="0.15"/>
    <row r="54" spans="1:20" ht="4.5" customHeight="1" x14ac:dyDescent="0.15"/>
  </sheetData>
  <mergeCells count="60">
    <mergeCell ref="E2:Q2"/>
    <mergeCell ref="C7:D8"/>
    <mergeCell ref="E7:H8"/>
    <mergeCell ref="K7:M7"/>
    <mergeCell ref="Q7:R8"/>
    <mergeCell ref="K8:M8"/>
    <mergeCell ref="C9:D9"/>
    <mergeCell ref="E9:F9"/>
    <mergeCell ref="K9:M9"/>
    <mergeCell ref="C10:C22"/>
    <mergeCell ref="D10:D13"/>
    <mergeCell ref="E10:F11"/>
    <mergeCell ref="G10:G11"/>
    <mergeCell ref="H10:H11"/>
    <mergeCell ref="H16:H17"/>
    <mergeCell ref="D18:D22"/>
    <mergeCell ref="Q10:R19"/>
    <mergeCell ref="E12:F13"/>
    <mergeCell ref="G12:G13"/>
    <mergeCell ref="H12:H13"/>
    <mergeCell ref="E18:F20"/>
    <mergeCell ref="G18:G20"/>
    <mergeCell ref="H18:H20"/>
    <mergeCell ref="D14:D17"/>
    <mergeCell ref="E14:F15"/>
    <mergeCell ref="G14:G15"/>
    <mergeCell ref="H14:H15"/>
    <mergeCell ref="E16:F17"/>
    <mergeCell ref="G16:G17"/>
    <mergeCell ref="Q21:R30"/>
    <mergeCell ref="C23:C30"/>
    <mergeCell ref="D23:D26"/>
    <mergeCell ref="E23:F24"/>
    <mergeCell ref="G23:G24"/>
    <mergeCell ref="H23:H24"/>
    <mergeCell ref="E25:F26"/>
    <mergeCell ref="G25:G26"/>
    <mergeCell ref="H25:H26"/>
    <mergeCell ref="D27:D30"/>
    <mergeCell ref="E21:F22"/>
    <mergeCell ref="G21:G22"/>
    <mergeCell ref="H21:H22"/>
    <mergeCell ref="E27:F28"/>
    <mergeCell ref="G27:G28"/>
    <mergeCell ref="H27:H28"/>
    <mergeCell ref="E29:F30"/>
    <mergeCell ref="G29:G30"/>
    <mergeCell ref="H29:H30"/>
    <mergeCell ref="D31:F31"/>
    <mergeCell ref="G31:G32"/>
    <mergeCell ref="P31:S32"/>
    <mergeCell ref="P33:S41"/>
    <mergeCell ref="F35:H39"/>
    <mergeCell ref="F41:H41"/>
    <mergeCell ref="F42:H45"/>
    <mergeCell ref="P42:S42"/>
    <mergeCell ref="F46:H46"/>
    <mergeCell ref="K46:M46"/>
    <mergeCell ref="F47:H50"/>
    <mergeCell ref="K47:M47"/>
  </mergeCells>
  <phoneticPr fontId="1"/>
  <conditionalFormatting sqref="G10:G11">
    <cfRule type="cellIs" dxfId="3" priority="4" operator="lessThan">
      <formula>7.5</formula>
    </cfRule>
  </conditionalFormatting>
  <conditionalFormatting sqref="G14:G15">
    <cfRule type="cellIs" dxfId="2" priority="3" operator="lessThan">
      <formula>7.5</formula>
    </cfRule>
  </conditionalFormatting>
  <conditionalFormatting sqref="G18:G20">
    <cfRule type="cellIs" dxfId="1" priority="2" operator="lessThan">
      <formula>7.5</formula>
    </cfRule>
  </conditionalFormatting>
  <conditionalFormatting sqref="G27:G28">
    <cfRule type="cellIs" dxfId="0" priority="1" operator="lessThan">
      <formula>5</formula>
    </cfRule>
  </conditionalFormatting>
  <printOptions horizontalCentered="1" verticalCentered="1"/>
  <pageMargins left="0.19685039370078741" right="0.19685039370078741" top="0.39370078740157483" bottom="0.39370078740157483" header="0.31496062992125984" footer="0.31496062992125984"/>
  <pageSetup paperSize="8" scale="8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3:B32"/>
  <sheetViews>
    <sheetView workbookViewId="0">
      <selection activeCell="B26" sqref="B26"/>
    </sheetView>
  </sheetViews>
  <sheetFormatPr defaultRowHeight="13.5" x14ac:dyDescent="0.15"/>
  <cols>
    <col min="1" max="1" width="11.25" bestFit="1" customWidth="1"/>
    <col min="2" max="2" width="37" bestFit="1" customWidth="1"/>
  </cols>
  <sheetData>
    <row r="3" spans="1:2" s="5" customFormat="1" x14ac:dyDescent="0.15">
      <c r="A3" s="5" t="s">
        <v>26</v>
      </c>
      <c r="B3"/>
    </row>
    <row r="4" spans="1:2" s="5" customFormat="1" x14ac:dyDescent="0.15">
      <c r="B4" s="5" t="s">
        <v>35</v>
      </c>
    </row>
    <row r="5" spans="1:2" s="5" customFormat="1" x14ac:dyDescent="0.15">
      <c r="B5" s="5" t="s">
        <v>36</v>
      </c>
    </row>
    <row r="6" spans="1:2" s="5" customFormat="1" x14ac:dyDescent="0.15">
      <c r="B6" s="5" t="s">
        <v>37</v>
      </c>
    </row>
    <row r="7" spans="1:2" s="5" customFormat="1" x14ac:dyDescent="0.15">
      <c r="B7" s="5" t="s">
        <v>38</v>
      </c>
    </row>
    <row r="8" spans="1:2" s="5" customFormat="1" x14ac:dyDescent="0.15">
      <c r="B8" t="s">
        <v>70</v>
      </c>
    </row>
    <row r="9" spans="1:2" s="5" customFormat="1" x14ac:dyDescent="0.15">
      <c r="A9" s="5" t="s">
        <v>39</v>
      </c>
      <c r="B9"/>
    </row>
    <row r="10" spans="1:2" s="5" customFormat="1" x14ac:dyDescent="0.15">
      <c r="B10" s="5" t="s">
        <v>9</v>
      </c>
    </row>
    <row r="11" spans="1:2" s="5" customFormat="1" x14ac:dyDescent="0.15">
      <c r="B11" s="5" t="s">
        <v>28</v>
      </c>
    </row>
    <row r="12" spans="1:2" s="5" customFormat="1" x14ac:dyDescent="0.15">
      <c r="B12" s="5" t="s">
        <v>10</v>
      </c>
    </row>
    <row r="13" spans="1:2" s="5" customFormat="1" x14ac:dyDescent="0.15">
      <c r="B13" s="5" t="s">
        <v>11</v>
      </c>
    </row>
    <row r="14" spans="1:2" s="5" customFormat="1" x14ac:dyDescent="0.15">
      <c r="B14" s="5" t="s">
        <v>73</v>
      </c>
    </row>
    <row r="15" spans="1:2" s="5" customFormat="1" x14ac:dyDescent="0.15">
      <c r="A15" s="5" t="s">
        <v>23</v>
      </c>
    </row>
    <row r="16" spans="1:2" s="5" customFormat="1" x14ac:dyDescent="0.15">
      <c r="B16" s="5" t="s">
        <v>12</v>
      </c>
    </row>
    <row r="17" spans="1:2" s="5" customFormat="1" x14ac:dyDescent="0.15">
      <c r="B17" s="5" t="s">
        <v>13</v>
      </c>
    </row>
    <row r="18" spans="1:2" s="5" customFormat="1" x14ac:dyDescent="0.15">
      <c r="B18" s="5" t="s">
        <v>14</v>
      </c>
    </row>
    <row r="19" spans="1:2" s="5" customFormat="1" x14ac:dyDescent="0.15">
      <c r="B19" s="5" t="s">
        <v>15</v>
      </c>
    </row>
    <row r="20" spans="1:2" s="5" customFormat="1" x14ac:dyDescent="0.15">
      <c r="B20" s="5" t="s">
        <v>73</v>
      </c>
    </row>
    <row r="21" spans="1:2" s="5" customFormat="1" x14ac:dyDescent="0.15">
      <c r="A21" s="5" t="s">
        <v>24</v>
      </c>
    </row>
    <row r="22" spans="1:2" s="5" customFormat="1" x14ac:dyDescent="0.15">
      <c r="B22" s="5" t="s">
        <v>16</v>
      </c>
    </row>
    <row r="23" spans="1:2" s="5" customFormat="1" x14ac:dyDescent="0.15">
      <c r="B23" s="5" t="s">
        <v>17</v>
      </c>
    </row>
    <row r="24" spans="1:2" s="5" customFormat="1" x14ac:dyDescent="0.15">
      <c r="B24" s="5" t="s">
        <v>18</v>
      </c>
    </row>
    <row r="25" spans="1:2" s="5" customFormat="1" x14ac:dyDescent="0.15">
      <c r="B25" s="5" t="s">
        <v>19</v>
      </c>
    </row>
    <row r="26" spans="1:2" s="5" customFormat="1" x14ac:dyDescent="0.15">
      <c r="B26" s="5" t="s">
        <v>73</v>
      </c>
    </row>
    <row r="27" spans="1:2" x14ac:dyDescent="0.15">
      <c r="A27" s="5" t="s">
        <v>25</v>
      </c>
      <c r="B27" s="5"/>
    </row>
    <row r="28" spans="1:2" x14ac:dyDescent="0.15">
      <c r="B28" s="5" t="s">
        <v>20</v>
      </c>
    </row>
    <row r="29" spans="1:2" x14ac:dyDescent="0.15">
      <c r="B29" s="5" t="s">
        <v>21</v>
      </c>
    </row>
    <row r="30" spans="1:2" x14ac:dyDescent="0.15">
      <c r="B30" s="5" t="s">
        <v>27</v>
      </c>
    </row>
    <row r="31" spans="1:2" x14ac:dyDescent="0.15">
      <c r="B31" s="5" t="s">
        <v>22</v>
      </c>
    </row>
    <row r="32" spans="1:2" x14ac:dyDescent="0.15">
      <c r="B32" s="5" t="s">
        <v>73</v>
      </c>
    </row>
  </sheetData>
  <sheetProtection sheet="1" objects="1" scenarios="1" select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チェックシート</vt:lpstr>
      <vt:lpstr>フィードバックレポート</vt:lpstr>
      <vt:lpstr>#</vt:lpstr>
      <vt:lpstr>フィードバックレポート!Print_Area</vt:lpstr>
    </vt:vector>
  </TitlesOfParts>
  <Company>株式会社 三菱総合研究所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奈々絵</dc:creator>
  <cp:lastModifiedBy>sutoh</cp:lastModifiedBy>
  <cp:lastPrinted>2013-06-11T08:54:15Z</cp:lastPrinted>
  <dcterms:created xsi:type="dcterms:W3CDTF">2013-03-18T05:03:43Z</dcterms:created>
  <dcterms:modified xsi:type="dcterms:W3CDTF">2015-05-01T06:27:28Z</dcterms:modified>
</cp:coreProperties>
</file>